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14"/>
  </bookViews>
  <sheets>
    <sheet name="PROYECTO" sheetId="33" r:id="rId1"/>
    <sheet name="ENE 5 " sheetId="2" r:id="rId2"/>
    <sheet name="FEB 5" sheetId="3" r:id="rId3"/>
    <sheet name="MAR 5" sheetId="4" r:id="rId4"/>
    <sheet name="ABR 5" sheetId="9" r:id="rId5"/>
    <sheet name="MAY 5" sheetId="10" r:id="rId6"/>
    <sheet name="JUN 5" sheetId="11" r:id="rId7"/>
    <sheet name="JUL " sheetId="18" r:id="rId8"/>
    <sheet name="AGO" sheetId="19" r:id="rId9"/>
    <sheet name="SEPT" sheetId="20" r:id="rId10"/>
    <sheet name="OCT" sheetId="23" r:id="rId11"/>
    <sheet name="NOV" sheetId="24" r:id="rId12"/>
    <sheet name="DIC" sheetId="25" r:id="rId13"/>
    <sheet name="CIERRE 5" sheetId="27" r:id="rId14"/>
    <sheet name="1ª CONCIL" sheetId="37" r:id="rId15"/>
    <sheet name="2ª CONCIL" sheetId="34" r:id="rId16"/>
    <sheet name="3ª CONCIL" sheetId="35" r:id="rId17"/>
    <sheet name="4ª CONCIL" sheetId="36" r:id="rId18"/>
  </sheets>
  <definedNames>
    <definedName name="_xlnm._FilterDatabase" localSheetId="13" hidden="1">'CIERRE 5'!$H$54:$J$118</definedName>
  </definedNames>
  <calcPr calcId="125725"/>
</workbook>
</file>

<file path=xl/calcChain.xml><?xml version="1.0" encoding="utf-8"?>
<calcChain xmlns="http://schemas.openxmlformats.org/spreadsheetml/2006/main">
  <c r="F15" i="37"/>
  <c r="F17" s="1"/>
  <c r="F15" i="36" l="1"/>
  <c r="F17" s="1"/>
  <c r="F15" i="35" l="1"/>
  <c r="F17" s="1"/>
  <c r="F15" i="34" l="1"/>
  <c r="F17" s="1"/>
  <c r="H13" i="33" l="1"/>
  <c r="H8"/>
  <c r="H32" s="1"/>
  <c r="G13" i="27" l="1"/>
  <c r="G7"/>
  <c r="G39" i="23"/>
  <c r="G40" i="25"/>
  <c r="C40"/>
  <c r="G38" i="24"/>
  <c r="C38"/>
  <c r="G37" i="23"/>
  <c r="C37"/>
  <c r="G37" i="20"/>
  <c r="C37"/>
  <c r="G39" s="1"/>
  <c r="G36" i="19"/>
  <c r="C36"/>
  <c r="G36" i="18"/>
  <c r="C36"/>
  <c r="F46" i="11"/>
  <c r="C36"/>
  <c r="G36"/>
  <c r="C45" i="10"/>
  <c r="G45"/>
  <c r="G39" i="9"/>
  <c r="C39"/>
  <c r="H66" i="4"/>
  <c r="H66" i="3"/>
  <c r="H66" i="2"/>
  <c r="G36" i="4"/>
  <c r="C36"/>
  <c r="G41" s="1"/>
  <c r="G39" i="3"/>
  <c r="C39"/>
  <c r="G41" s="1"/>
  <c r="G36" i="2"/>
  <c r="C36"/>
  <c r="G38" s="1"/>
  <c r="G42" i="25" l="1"/>
  <c r="G32" i="27"/>
  <c r="G40" i="24"/>
  <c r="G38" i="19"/>
  <c r="G38" i="18"/>
  <c r="G38" i="11"/>
  <c r="G47" i="10"/>
  <c r="G41" i="9"/>
  <c r="G34" i="27" l="1"/>
</calcChain>
</file>

<file path=xl/sharedStrings.xml><?xml version="1.0" encoding="utf-8"?>
<sst xmlns="http://schemas.openxmlformats.org/spreadsheetml/2006/main" count="748" uniqueCount="251">
  <si>
    <t>SECRETARIA DE FISCALIZACION Y RENDICION DE CUENTAS</t>
  </si>
  <si>
    <t>GOBIERNO DEL ESTADO DE COAHUILA DE ZARAGOZA</t>
  </si>
  <si>
    <t>RECURSOS FEDERALES DEL 5 AL MILLAR</t>
  </si>
  <si>
    <t>INGRESOS</t>
  </si>
  <si>
    <t>SALDO DE EJERCICIOS ANTERIORES</t>
  </si>
  <si>
    <t>MINISTRACIONES DEL ORGANO HACENDARIO ESTATAL (1)</t>
  </si>
  <si>
    <t>EGRESOS</t>
  </si>
  <si>
    <t>HONORARIOS</t>
  </si>
  <si>
    <t>VIATICOS NACIONALES</t>
  </si>
  <si>
    <t>SALDO FINAL DE EFECTIVO</t>
  </si>
  <si>
    <t>notas aclaratorias que forman parte del presente estado de ingresos y egresos</t>
  </si>
  <si>
    <t>LIC. JORGE EDUARDO VERASTEGUI SAUCEDO</t>
  </si>
  <si>
    <t>ING. JESUS FERNANDO RAMOS FLORES</t>
  </si>
  <si>
    <t>SECRETARIO DE FISCALIZACION Y RENDICION</t>
  </si>
  <si>
    <t>COORDINADOR GENERAL ADMINISTRATIVO</t>
  </si>
  <si>
    <t>DE CUENTAS</t>
  </si>
  <si>
    <t>FAFEF 2012</t>
  </si>
  <si>
    <t>CONADE 2012</t>
  </si>
  <si>
    <t>ICIFED</t>
  </si>
  <si>
    <t>ARENA COMBATE</t>
  </si>
  <si>
    <t>SECTUR</t>
  </si>
  <si>
    <t>MPIO ALLENDE</t>
  </si>
  <si>
    <t>FAM BASICO</t>
  </si>
  <si>
    <t>MPIO SAN BUENAVENTURA</t>
  </si>
  <si>
    <t>FONDEN</t>
  </si>
  <si>
    <t>SEGURIDAD PUBLICA</t>
  </si>
  <si>
    <t>FAM SUPERIOR</t>
  </si>
  <si>
    <t>FASP</t>
  </si>
  <si>
    <t>FEDEMS</t>
  </si>
  <si>
    <t>REGION EDO 1</t>
  </si>
  <si>
    <t>INVERSION ESTATAL DIRECTA</t>
  </si>
  <si>
    <t>APOYO EXTRA</t>
  </si>
  <si>
    <t>SALUD</t>
  </si>
  <si>
    <t>PASAJES NACIONALES</t>
  </si>
  <si>
    <t>IMPUESTOS Y DERECHOS</t>
  </si>
  <si>
    <t>DEVOLUCION DE CHEQUE</t>
  </si>
  <si>
    <t>TRASPASO POR REGISTRO ERRONEO</t>
  </si>
  <si>
    <t>SALDO FINAL</t>
  </si>
  <si>
    <t>INFORME MENSUAL DE RECAUDACION Y APLICACIÓN DE RECURSOS</t>
  </si>
  <si>
    <t>DERECHO DEL 5 AL MILLAR</t>
  </si>
  <si>
    <t>ENERO DE 2013</t>
  </si>
  <si>
    <t>BANORTE CTA. 0808806916</t>
  </si>
  <si>
    <t>SALDO INICIAL : $ 2,540,618.55</t>
  </si>
  <si>
    <t>RECAUDACION</t>
  </si>
  <si>
    <t>APLICACIÓN</t>
  </si>
  <si>
    <t>PROGRAMA</t>
  </si>
  <si>
    <t>IMPORTE</t>
  </si>
  <si>
    <t>CONCEPTO</t>
  </si>
  <si>
    <t>FONDO METROP DE LA LAGUNA</t>
  </si>
  <si>
    <t>COMBUSTIBLES Y LUBR PARA VEHICULOS TERRESTRES</t>
  </si>
  <si>
    <t>SERVICIOS BANCARIOS Y FINANCIEROS</t>
  </si>
  <si>
    <t xml:space="preserve">HONORARIOS </t>
  </si>
  <si>
    <t>SEMARNAT 2012</t>
  </si>
  <si>
    <t>APAZU 2012</t>
  </si>
  <si>
    <t>FOFEDEP 2012</t>
  </si>
  <si>
    <t>MTTO Y CONSERVACION DE VEHICULOS TERRESTRES</t>
  </si>
  <si>
    <t>PROSSAPYS 2012</t>
  </si>
  <si>
    <t>CONVENIOS, CONVENCIONES Y CUOTAS</t>
  </si>
  <si>
    <t>FISE 2012</t>
  </si>
  <si>
    <t>DEVOLUCION DE CHEQUE MPIO DE ALLENDE</t>
  </si>
  <si>
    <t>ESPACIOS PUBLICOS 2011</t>
  </si>
  <si>
    <t>FAM BASICO 2012</t>
  </si>
  <si>
    <t>FAM FIIEMS 2010</t>
  </si>
  <si>
    <t>MPIO SANBUENAVENTURA</t>
  </si>
  <si>
    <t>SEMARNAT 2011</t>
  </si>
  <si>
    <t>APAZU 2013</t>
  </si>
  <si>
    <t>REINTEGRO DE VIATICOS</t>
  </si>
  <si>
    <t>SUMAS</t>
  </si>
  <si>
    <t>FEBRERO DE 2013</t>
  </si>
  <si>
    <t>SALDO INICIAL : $ 2,469,755.21</t>
  </si>
  <si>
    <t>UTILES Y MATERIALES DE OFICINA</t>
  </si>
  <si>
    <t>SEGUROS DE BIENES MUEBLES</t>
  </si>
  <si>
    <t xml:space="preserve">TRASPASO POR CORRECCION IED </t>
  </si>
  <si>
    <t>FAM SUP 2012</t>
  </si>
  <si>
    <t>MARZO DE 2013</t>
  </si>
  <si>
    <t>SALDO INICIAL : $ 2,125,731.84</t>
  </si>
  <si>
    <t>MATERIALES Y UTILES DE OFICINA</t>
  </si>
  <si>
    <t>TRASPASO POR REGISTRO ERRONEO IED</t>
  </si>
  <si>
    <t>CONVENIO DE APOYO EXTRA</t>
  </si>
  <si>
    <t>IED</t>
  </si>
  <si>
    <t>FEDEMS2012</t>
  </si>
  <si>
    <t>REGION-ESTADO 1</t>
  </si>
  <si>
    <t>REGION-ESTADO 3</t>
  </si>
  <si>
    <t>MESA DE DINERO</t>
  </si>
  <si>
    <t>CUOTAS</t>
  </si>
  <si>
    <t>MANTENIMIENTO Y CONSERVACION DE VEHICULOS TERRESTRES</t>
  </si>
  <si>
    <t>SEGUROS DE BIENES PATRIMONIALES</t>
  </si>
  <si>
    <t>TOTAL A FONDO</t>
  </si>
  <si>
    <t>DEVOLUCION DE CHEQUE (2)</t>
  </si>
  <si>
    <t>DEVOLUCION DE VIATICOS NO DEVENGADOS</t>
  </si>
  <si>
    <t>CONCILIACION BANCARIA AL 31 DE ENERO DE 2013</t>
  </si>
  <si>
    <t>CUENTA DEL 5 AL MILLAR FEDERAL</t>
  </si>
  <si>
    <t>BANORTE No. 0808806916</t>
  </si>
  <si>
    <t>FECHA</t>
  </si>
  <si>
    <t>PARCIAL</t>
  </si>
  <si>
    <t>DEBE</t>
  </si>
  <si>
    <t>HABER</t>
  </si>
  <si>
    <t>SALDO</t>
  </si>
  <si>
    <t>SALDO EN LIBROS CTA 0808806916</t>
  </si>
  <si>
    <t>SUMA EN LIBROS</t>
  </si>
  <si>
    <t>CHEQUES EN TRANSITO</t>
  </si>
  <si>
    <t>SALDO EN BANCOS</t>
  </si>
  <si>
    <t>DIFERENCIA</t>
  </si>
  <si>
    <t>ELABORÓ</t>
  </si>
  <si>
    <t>C.P. OSCAR ENRIQUE RAMIREZ TELLO</t>
  </si>
  <si>
    <t>CONCILIACION BANCARIA AL 28 DE FEBRERO DE 2013</t>
  </si>
  <si>
    <t>CONCILIACION BANCARIA AL 31 DE MARZO DE 2013</t>
  </si>
  <si>
    <t>ABRIL DE 2013</t>
  </si>
  <si>
    <t>SALDO INICIAL : $ 2,184,589.47</t>
  </si>
  <si>
    <t>MATS Y UTILES PARA PROCESAMIENTO EN BIENES INFORMATICOS</t>
  </si>
  <si>
    <t>CAPACITACION A FUNCIONARIOS</t>
  </si>
  <si>
    <t>DEVOLUCION CHEQUES SIN FONDOS</t>
  </si>
  <si>
    <t>FEOEMS</t>
  </si>
  <si>
    <t>HABITAT</t>
  </si>
  <si>
    <t>APOYO EXTRAORDINARIO</t>
  </si>
  <si>
    <t>CONVENIO CONADE 2012</t>
  </si>
  <si>
    <t>CONADE FEDERAL</t>
  </si>
  <si>
    <t>CONADE GOB ESTADO</t>
  </si>
  <si>
    <t>PROSSAPYS 2010</t>
  </si>
  <si>
    <t>PROSSAPYS 2011</t>
  </si>
  <si>
    <t>FEISE 2011</t>
  </si>
  <si>
    <t>FEISE 2009</t>
  </si>
  <si>
    <t>APAZU 2010</t>
  </si>
  <si>
    <t>FOPEDEP 2012</t>
  </si>
  <si>
    <t>PROGR GOB EDO</t>
  </si>
  <si>
    <t>SECTUR 2012</t>
  </si>
  <si>
    <t>MPIO DE SANBUENAVENTURA</t>
  </si>
  <si>
    <t>MATS Y UTILES PARA PROCESAM EN B. INFORMATICOS</t>
  </si>
  <si>
    <t>SALDO INICIAL : $ 2,377,985.39</t>
  </si>
  <si>
    <t>PROMOCION SOCIAL</t>
  </si>
  <si>
    <t>FAFEF 2013</t>
  </si>
  <si>
    <t>FISE 2013</t>
  </si>
  <si>
    <t>REG EDO 3</t>
  </si>
  <si>
    <t>MAYO DE 2013</t>
  </si>
  <si>
    <t>MPIO DE MONCLOVA</t>
  </si>
  <si>
    <t>MPIO DE TORREON</t>
  </si>
  <si>
    <t>FIEES 2013</t>
  </si>
  <si>
    <t>RESC ESPACIOS PUBLICOS</t>
  </si>
  <si>
    <t>SECTUR2010</t>
  </si>
  <si>
    <t>INTERESES BRUTOS</t>
  </si>
  <si>
    <t>JUNIO DE 2013</t>
  </si>
  <si>
    <t>IMPUESTOS FEDERALES</t>
  </si>
  <si>
    <t>FASP 2013</t>
  </si>
  <si>
    <t>REINTEGRO HONORARIOS</t>
  </si>
  <si>
    <t>MATERIALES Y UTILES PARA EL PROCESAMIENTO EN EQUIPOS Y B. INFORMATICOS</t>
  </si>
  <si>
    <t>COMBUSTIBLES, LUBRICANTES Y ADITIVOS PARA VEHICULOS TERRESTRES</t>
  </si>
  <si>
    <t>SERVICIO PARA CAPACITACION</t>
  </si>
  <si>
    <t>MANEJO DE LA CUENTA BANCARIA DEL 5 AL MILLAR</t>
  </si>
  <si>
    <t>REG EDO 1</t>
  </si>
  <si>
    <t>SALDO INICIAL : $ 2,587,370.96</t>
  </si>
  <si>
    <t>JULIO DE 2013</t>
  </si>
  <si>
    <t>AGOSTO DE 2013</t>
  </si>
  <si>
    <t>SEPTIEMBRE DE 2013</t>
  </si>
  <si>
    <t>NOVIEMBRE DE 2013</t>
  </si>
  <si>
    <t>OCTUBRE  DE 2013</t>
  </si>
  <si>
    <t>DICIEMBRE DE 2013</t>
  </si>
  <si>
    <t>LICENCIAS</t>
  </si>
  <si>
    <t>SALDO INICIAL : $ 2,701,688.28</t>
  </si>
  <si>
    <t>TRASPASO POR CORRECCION</t>
  </si>
  <si>
    <t>ISR DE LA CUENTA</t>
  </si>
  <si>
    <t>REGION EDO-2</t>
  </si>
  <si>
    <t>REGION EDO-1</t>
  </si>
  <si>
    <t>FONDO RURAL</t>
  </si>
  <si>
    <t>GASTO FEDERALIZADO</t>
  </si>
  <si>
    <t>MATERIALES Y UTILES PARA EL PROCESAMIENTO EN B. INFORMAT</t>
  </si>
  <si>
    <t>COMBUSTIBLES, LUBRICANTES Y ADITIVOS PARA VEH. TERRESTRES</t>
  </si>
  <si>
    <t>SEGURO DE BIENES PATRIMONIALES</t>
  </si>
  <si>
    <t>ISR DE HONORARIOS</t>
  </si>
  <si>
    <t>MANEJO DE LA CUENTA</t>
  </si>
  <si>
    <t>SALDO INICIAL : $ 2,895,971.79</t>
  </si>
  <si>
    <t>SALDO INICIAL : $ 3,168,135.02</t>
  </si>
  <si>
    <t>CONGRESOS Y CONVENCIONES</t>
  </si>
  <si>
    <t>MPIO NAVA</t>
  </si>
  <si>
    <t>PAOE</t>
  </si>
  <si>
    <t>MPIO RAMOS ARIZPE</t>
  </si>
  <si>
    <t>MPIO PIEDRAS NEGRAS</t>
  </si>
  <si>
    <t>MPIO MUZQUIZ</t>
  </si>
  <si>
    <t>FONDO RURAL SUSTENTABLE</t>
  </si>
  <si>
    <t>RESCATE ESP PUBLICOS</t>
  </si>
  <si>
    <t>CHEQUE DEVUELTO</t>
  </si>
  <si>
    <t>REGIONAL 2013</t>
  </si>
  <si>
    <t>AGUA LIMPIA</t>
  </si>
  <si>
    <t>CHEQUES LOCALES</t>
  </si>
  <si>
    <t>MIPO RAMOS ARIZPE</t>
  </si>
  <si>
    <t>REG EDO 4</t>
  </si>
  <si>
    <t>APOYO PARA PROMOCION</t>
  </si>
  <si>
    <t>PROPEDEP</t>
  </si>
  <si>
    <t>SALDO INICIAL : $ 3,218,441.78</t>
  </si>
  <si>
    <t>CHEQUES DEVUELTOS</t>
  </si>
  <si>
    <t>MTTO A BIENES INFORMATICOS</t>
  </si>
  <si>
    <t>OTROS SERVICIOS</t>
  </si>
  <si>
    <t>FAM</t>
  </si>
  <si>
    <t>PRONAPED</t>
  </si>
  <si>
    <t>REINTEGRO CHEQUE</t>
  </si>
  <si>
    <t>SALDO INICIAL : $ 3,715,584.77</t>
  </si>
  <si>
    <t>REINTEGRO DE CHEQUES NO COBRADOS</t>
  </si>
  <si>
    <t>MANTENIMIENTO DE BIENES INFORMATICOS</t>
  </si>
  <si>
    <t>TRASPASO POR REGISTRO ERRONEO (2)</t>
  </si>
  <si>
    <t>CIERRE DE EJERCICIO 2013</t>
  </si>
  <si>
    <t>los recursos se integran por salud por$ 13,357.14; mpio torreon  por $ 63,774.71; habitat torreon por $ 3,956.65; fondo metropolitano por $ 1,891,698.67; mpio muzquiz</t>
  </si>
  <si>
    <t>por $ 37,908.93; fonden por $ 8,339.30; semarnat por $ 154,781.87; prossapys por $ 111,033.46; apazu por $ 534,218.61; sectur por $ 46,892.20; rescate espacios</t>
  </si>
  <si>
    <t>publicos por $ 11,577.57; icifed por $ 24,222.10; fafef por $ 1,618,571.82; fondo rural sustentable por $ 14,670.08; feise por $ 19615.14; fieems por $ 13,991.19; fam por</t>
  </si>
  <si>
    <t>$ 533,461.37; fies por $ 9,688.63; reg-edo por $ 133,680.13; mpio allende por $ 24,207.95; conade por $ 441,095.64; fise por $ 91,776.13; fopedep por $ 155,290.09</t>
  </si>
  <si>
    <t>arena combate por $ 6,128.21; mpio san buenaventura por $ 186,786.45; ied por $ 26,904.49; fasp por $ 86,950.40; seguridad publica por $ 22,507.98; apoyo extraordi</t>
  </si>
  <si>
    <t>nario por $ 20,409.97; fedems por $ 33,927.19; gasto federalizado por $ 283,838.11; mpio ramos arizpe por $ 64,035.99; mpio acuña por $ 388.51; mpio piedras negras</t>
  </si>
  <si>
    <t>por $ 754.74; mpio nava por $ 789.89; paoe por $ 29,074.11; agua limpia por $ 2,245.38; habitat por $ 26604.55; pronapred por $ 4,672.52</t>
  </si>
  <si>
    <t>2) el traspaso corresponde a derechos del 5 al millar estatal, de lo cual se tiene el debido soporte.</t>
  </si>
  <si>
    <t xml:space="preserve"> </t>
  </si>
  <si>
    <t>EQUIPO EDUCACIONAL</t>
  </si>
  <si>
    <t>BIENES INFORMATICOS</t>
  </si>
  <si>
    <t>ANEXO 1</t>
  </si>
  <si>
    <t>PROYECTO DE PRESUPUESTO ANUAL 2013</t>
  </si>
  <si>
    <t xml:space="preserve">            INGRESOS</t>
  </si>
  <si>
    <t>MINISTRACIONES DEL ORGANO HACENDARIO ESTATAL</t>
  </si>
  <si>
    <t xml:space="preserve"> INVERSION MESA DE DINERO</t>
  </si>
  <si>
    <t xml:space="preserve">           EGRESOS</t>
  </si>
  <si>
    <t>COMBUSTIBLES, LUBRICANTES Y ADIT. PARA VEH. TERRESTRES</t>
  </si>
  <si>
    <t>SERVICIOS DE CAPACITACION</t>
  </si>
  <si>
    <t>MANTENIMIENTO Y CONSERVACION DE BIENES INFORMATICOS</t>
  </si>
  <si>
    <t xml:space="preserve">         SALDO FINAL DE EFECTIVO</t>
  </si>
  <si>
    <t>NOTAS ACLARATORIAS QUE FORMAN PARTE INTEGRANTE DEL PROYECTO DE PRESUPUESTO ANUAL</t>
  </si>
  <si>
    <t>ELABORADO POR</t>
  </si>
  <si>
    <t>AUTORIZADO POR</t>
  </si>
  <si>
    <t>ING. JESUS FERNADO RAMOS FLORES</t>
  </si>
  <si>
    <t>CONCILIACION DEL GOBIERNO DEL ESTADO DE COAHUILA CON LA DEPENDENCIA</t>
  </si>
  <si>
    <t>SECRETARIA DE FISCALIZACION Y RENDICION DE CUENTAS DEL ESTADO, DE LOS SALDOS</t>
  </si>
  <si>
    <t>POR CONCEPTO DE RETENCIONES DE LOS DERECHOS DEL 5 AL MILLAR FEDERAL.</t>
  </si>
  <si>
    <t>Esta Secretaría de Finanzas del Estado conjuntamente con la Secretaría de Fiscalización</t>
  </si>
  <si>
    <t xml:space="preserve">y Rendición de Cuentas Estatal, confirmamos los movimientos por concepto de </t>
  </si>
  <si>
    <t xml:space="preserve">retenciones de los derechos del 5 al millar federal durante el segundo trimestre del </t>
  </si>
  <si>
    <t>ejercicio 2013, de acuerdo a los registros contables de ésta Administración Central.</t>
  </si>
  <si>
    <t>SALDO AL 31 DE DICIEMBRE DE 2012</t>
  </si>
  <si>
    <t>DERECHOS DEL 5 AL MILLAR FEDERAL PROGRAMAS 2012 GENERADOS EN 2013</t>
  </si>
  <si>
    <t>SUMA DE DERECHOS</t>
  </si>
  <si>
    <t>PAGOS EN EL PERIODO</t>
  </si>
  <si>
    <t>SALDO AL 31 DE MARZO DE 2013</t>
  </si>
  <si>
    <t>Saltillo, Coahuila; a 05 de Julio de 2013</t>
  </si>
  <si>
    <t>DE CONFORMIDAD</t>
  </si>
  <si>
    <t>SECRETARIA DE FINANZAS DEL ESTADO</t>
  </si>
  <si>
    <t>SECRETARIA DE FISCALIZACION</t>
  </si>
  <si>
    <t>Y RENDICION DE CUENTAS</t>
  </si>
  <si>
    <t xml:space="preserve">C.P. C. J. JESUS RODRIGUEZ MEDINA </t>
  </si>
  <si>
    <t>ING JESUS FERNANDO RAMOS FLORES</t>
  </si>
  <si>
    <t xml:space="preserve">retenciones de los derechos del 5 al millar federal durante el tercer  trimestre del </t>
  </si>
  <si>
    <t>DERECHOS DEL 5 AL MILLAR FEDERAL PROGRAMAS GENERADOS EN 2013</t>
  </si>
  <si>
    <t>Saltillo, Coahuila; a 05 de Octubre de 2013</t>
  </si>
  <si>
    <t xml:space="preserve">retenciones de los derechos del 5 al millar federal durante el cuarto  trimestre del </t>
  </si>
  <si>
    <t>Saltillo, Coahuila; a 05 de Enero de 2014</t>
  </si>
  <si>
    <t xml:space="preserve">retenciones de los derechos del 5 al millar federal durante el primer trimestre del </t>
  </si>
  <si>
    <t>DERECHOS DEL 5 AL MILLAR FEDERAL PROGRAMAS  GENERADOS EN 2013</t>
  </si>
  <si>
    <t>Saltillo, Coahuila; a 05 de Abril de 2013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</si>
</sst>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22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4" fontId="3" fillId="0" borderId="0" xfId="0" applyNumberFormat="1" applyFont="1"/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0" xfId="0" applyFont="1"/>
    <xf numFmtId="4" fontId="1" fillId="0" borderId="5" xfId="0" applyNumberFormat="1" applyFont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15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/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4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/>
    <xf numFmtId="4" fontId="2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4" fontId="1" fillId="0" borderId="0" xfId="0" applyNumberFormat="1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/>
    <xf numFmtId="4" fontId="11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4" fontId="13" fillId="0" borderId="0" xfId="0" applyNumberFormat="1" applyFont="1" applyFill="1"/>
    <xf numFmtId="0" fontId="12" fillId="0" borderId="0" xfId="0" applyFont="1" applyAlignment="1"/>
    <xf numFmtId="4" fontId="12" fillId="0" borderId="0" xfId="0" applyNumberFormat="1" applyFont="1" applyBorder="1" applyAlignment="1"/>
    <xf numFmtId="4" fontId="5" fillId="0" borderId="0" xfId="0" applyNumberFormat="1" applyFont="1" applyBorder="1"/>
    <xf numFmtId="4" fontId="12" fillId="0" borderId="0" xfId="0" applyNumberFormat="1" applyFont="1" applyAlignment="1"/>
    <xf numFmtId="0" fontId="12" fillId="0" borderId="0" xfId="0" applyFont="1" applyAlignment="1">
      <alignment wrapText="1"/>
    </xf>
    <xf numFmtId="4" fontId="12" fillId="0" borderId="0" xfId="0" applyNumberFormat="1" applyFont="1" applyAlignment="1">
      <alignment wrapText="1"/>
    </xf>
    <xf numFmtId="0" fontId="15" fillId="0" borderId="0" xfId="0" applyFont="1" applyAlignment="1"/>
    <xf numFmtId="3" fontId="11" fillId="0" borderId="0" xfId="0" applyNumberFormat="1" applyFont="1" applyFill="1"/>
    <xf numFmtId="4" fontId="9" fillId="0" borderId="0" xfId="0" applyNumberFormat="1" applyFont="1"/>
    <xf numFmtId="4" fontId="17" fillId="0" borderId="0" xfId="0" applyNumberFormat="1" applyFont="1"/>
    <xf numFmtId="0" fontId="18" fillId="0" borderId="14" xfId="0" applyFont="1" applyBorder="1"/>
    <xf numFmtId="0" fontId="18" fillId="0" borderId="15" xfId="0" applyFont="1" applyBorder="1"/>
    <xf numFmtId="0" fontId="18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9" fillId="0" borderId="0" xfId="0" applyFont="1"/>
    <xf numFmtId="0" fontId="11" fillId="0" borderId="0" xfId="0" applyFont="1" applyFill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8" fontId="4" fillId="0" borderId="8" xfId="0" applyNumberFormat="1" applyFont="1" applyBorder="1" applyAlignment="1">
      <alignment horizontal="left"/>
    </xf>
    <xf numFmtId="8" fontId="4" fillId="0" borderId="10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3" fontId="20" fillId="0" borderId="3" xfId="0" applyNumberFormat="1" applyFont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0" fontId="0" fillId="0" borderId="0" xfId="0" applyFont="1" applyAlignment="1"/>
    <xf numFmtId="0" fontId="1" fillId="0" borderId="2" xfId="0" applyFont="1" applyBorder="1" applyAlignment="1">
      <alignment horizontal="left"/>
    </xf>
    <xf numFmtId="3" fontId="5" fillId="0" borderId="2" xfId="0" applyNumberFormat="1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3" fontId="21" fillId="0" borderId="4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5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6"/>
  <sheetViews>
    <sheetView topLeftCell="A4" workbookViewId="0">
      <selection activeCell="J32" sqref="J32"/>
    </sheetView>
  </sheetViews>
  <sheetFormatPr baseColWidth="10" defaultRowHeight="15"/>
  <cols>
    <col min="1" max="1" width="1.7109375" customWidth="1"/>
  </cols>
  <sheetData>
    <row r="2" spans="1:8">
      <c r="A2" t="s">
        <v>207</v>
      </c>
      <c r="H2" s="1" t="s">
        <v>210</v>
      </c>
    </row>
    <row r="3" spans="1:8">
      <c r="B3" s="100" t="s">
        <v>0</v>
      </c>
      <c r="C3" s="100"/>
      <c r="D3" s="100"/>
      <c r="E3" s="100"/>
      <c r="F3" s="100"/>
      <c r="G3" s="100"/>
      <c r="H3" s="100"/>
    </row>
    <row r="4" spans="1:8">
      <c r="B4" s="100" t="s">
        <v>1</v>
      </c>
      <c r="C4" s="100"/>
      <c r="D4" s="100"/>
      <c r="E4" s="100"/>
      <c r="F4" s="100"/>
      <c r="G4" s="100"/>
      <c r="H4" s="100"/>
    </row>
    <row r="5" spans="1:8">
      <c r="B5" s="100" t="s">
        <v>211</v>
      </c>
      <c r="C5" s="100"/>
      <c r="D5" s="100"/>
      <c r="E5" s="100"/>
      <c r="F5" s="100"/>
      <c r="G5" s="100"/>
      <c r="H5" s="100"/>
    </row>
    <row r="6" spans="1:8">
      <c r="B6" s="100" t="s">
        <v>2</v>
      </c>
      <c r="C6" s="100"/>
      <c r="D6" s="100"/>
      <c r="E6" s="100"/>
      <c r="F6" s="100"/>
      <c r="G6" s="100"/>
      <c r="H6" s="100"/>
    </row>
    <row r="8" spans="1:8">
      <c r="B8" s="101" t="s">
        <v>212</v>
      </c>
      <c r="C8" s="101"/>
      <c r="D8" s="101"/>
      <c r="E8" s="101"/>
      <c r="F8" s="73"/>
      <c r="G8" s="74"/>
      <c r="H8" s="75">
        <f>SUM(G9:G11)</f>
        <v>17005316.789999999</v>
      </c>
    </row>
    <row r="9" spans="1:8">
      <c r="B9" s="102" t="s">
        <v>4</v>
      </c>
      <c r="C9" s="102"/>
      <c r="D9" s="102"/>
      <c r="E9" s="102"/>
      <c r="F9" s="76"/>
      <c r="G9" s="77">
        <v>2540618.5499999998</v>
      </c>
      <c r="H9" s="78"/>
    </row>
    <row r="10" spans="1:8">
      <c r="B10" s="102" t="s">
        <v>213</v>
      </c>
      <c r="C10" s="102"/>
      <c r="D10" s="102"/>
      <c r="E10" s="102"/>
      <c r="F10" s="76"/>
      <c r="G10" s="79">
        <v>10245000</v>
      </c>
      <c r="H10" s="78"/>
    </row>
    <row r="11" spans="1:8">
      <c r="B11" s="102" t="s">
        <v>214</v>
      </c>
      <c r="C11" s="102"/>
      <c r="D11" s="102"/>
      <c r="E11" s="102"/>
      <c r="F11" s="76"/>
      <c r="G11" s="76">
        <v>4219698.24</v>
      </c>
      <c r="H11" s="76"/>
    </row>
    <row r="12" spans="1:8">
      <c r="B12" s="103"/>
      <c r="C12" s="103"/>
      <c r="D12" s="103"/>
      <c r="E12" s="103"/>
      <c r="F12" s="76"/>
      <c r="G12" s="76"/>
      <c r="H12" s="76"/>
    </row>
    <row r="13" spans="1:8">
      <c r="B13" s="101" t="s">
        <v>215</v>
      </c>
      <c r="C13" s="101"/>
      <c r="D13" s="101"/>
      <c r="E13" s="101"/>
      <c r="F13" s="76"/>
      <c r="H13" s="75">
        <f>SUM(G14:G29)</f>
        <v>9482049</v>
      </c>
    </row>
    <row r="14" spans="1:8">
      <c r="A14" s="1"/>
      <c r="B14" s="80" t="s">
        <v>7</v>
      </c>
      <c r="C14" s="80"/>
      <c r="D14" s="80"/>
      <c r="E14" s="80"/>
      <c r="F14" s="80"/>
      <c r="G14" s="81">
        <v>2199067</v>
      </c>
      <c r="H14" s="82"/>
    </row>
    <row r="15" spans="1:8">
      <c r="A15" s="1"/>
      <c r="B15" s="80" t="s">
        <v>76</v>
      </c>
      <c r="C15" s="80"/>
      <c r="D15" s="80"/>
      <c r="E15" s="80"/>
      <c r="F15" s="80"/>
      <c r="G15" s="83">
        <v>200000</v>
      </c>
      <c r="H15" s="76"/>
    </row>
    <row r="16" spans="1:8">
      <c r="A16" s="1"/>
      <c r="B16" s="104" t="s">
        <v>144</v>
      </c>
      <c r="C16" s="104"/>
      <c r="D16" s="104"/>
      <c r="E16" s="104"/>
      <c r="F16" s="84"/>
      <c r="G16" s="85">
        <v>300000</v>
      </c>
      <c r="H16" s="76"/>
    </row>
    <row r="17" spans="1:8">
      <c r="A17" s="1"/>
      <c r="B17" s="80" t="s">
        <v>156</v>
      </c>
      <c r="C17" s="80"/>
      <c r="D17" s="80"/>
      <c r="E17" s="80"/>
      <c r="F17" s="80"/>
      <c r="G17" s="83">
        <v>300000</v>
      </c>
      <c r="H17" s="76"/>
    </row>
    <row r="18" spans="1:8">
      <c r="A18" s="1"/>
      <c r="B18" s="86" t="s">
        <v>216</v>
      </c>
      <c r="C18" s="86"/>
      <c r="D18" s="86"/>
      <c r="E18" s="86"/>
      <c r="F18" s="86"/>
      <c r="G18" s="83">
        <v>500000</v>
      </c>
      <c r="H18" s="76"/>
    </row>
    <row r="19" spans="1:8">
      <c r="A19" s="1"/>
      <c r="B19" s="80" t="s">
        <v>217</v>
      </c>
      <c r="C19" s="80"/>
      <c r="D19" s="80"/>
      <c r="E19" s="80"/>
      <c r="F19" s="80"/>
      <c r="G19" s="83">
        <v>887052</v>
      </c>
      <c r="H19" s="76"/>
    </row>
    <row r="20" spans="1:8">
      <c r="A20" s="1"/>
      <c r="B20" s="80" t="s">
        <v>86</v>
      </c>
      <c r="C20" s="80"/>
      <c r="D20" s="80"/>
      <c r="E20" s="80"/>
      <c r="F20" s="80"/>
      <c r="G20" s="83">
        <v>265000</v>
      </c>
      <c r="H20" s="80"/>
    </row>
    <row r="21" spans="1:8">
      <c r="A21" s="1"/>
      <c r="B21" s="80" t="s">
        <v>34</v>
      </c>
      <c r="C21" s="80"/>
      <c r="D21" s="80"/>
      <c r="E21" s="80"/>
      <c r="F21" s="80"/>
      <c r="G21" s="83">
        <v>200000</v>
      </c>
      <c r="H21" s="80"/>
    </row>
    <row r="22" spans="1:8">
      <c r="A22" s="1"/>
      <c r="B22" s="80" t="s">
        <v>218</v>
      </c>
      <c r="C22" s="80"/>
      <c r="D22" s="80"/>
      <c r="E22" s="80"/>
      <c r="F22" s="80"/>
      <c r="G22" s="83">
        <v>30000</v>
      </c>
      <c r="H22" s="80"/>
    </row>
    <row r="23" spans="1:8">
      <c r="A23" s="1"/>
      <c r="B23" s="86" t="s">
        <v>85</v>
      </c>
      <c r="C23" s="86"/>
      <c r="D23" s="86"/>
      <c r="E23" s="86"/>
      <c r="F23" s="86"/>
      <c r="G23" s="83">
        <v>400000</v>
      </c>
      <c r="H23" s="86"/>
    </row>
    <row r="24" spans="1:8">
      <c r="A24" s="1"/>
      <c r="B24" s="80" t="s">
        <v>33</v>
      </c>
      <c r="C24" s="80"/>
      <c r="D24" s="80"/>
      <c r="E24" s="80"/>
      <c r="F24" s="80"/>
      <c r="G24" s="83">
        <v>340000</v>
      </c>
      <c r="H24" s="80"/>
    </row>
    <row r="25" spans="1:8">
      <c r="A25" s="1"/>
      <c r="B25" s="80" t="s">
        <v>8</v>
      </c>
      <c r="C25" s="80"/>
      <c r="D25" s="80"/>
      <c r="E25" s="80"/>
      <c r="F25" s="80"/>
      <c r="G25" s="83">
        <v>3375000</v>
      </c>
      <c r="H25" s="80"/>
    </row>
    <row r="26" spans="1:8">
      <c r="A26" s="1"/>
      <c r="B26" s="80" t="s">
        <v>84</v>
      </c>
      <c r="C26" s="80"/>
      <c r="D26" s="80"/>
      <c r="E26" s="80"/>
      <c r="F26" s="80"/>
      <c r="G26" s="83">
        <v>115000</v>
      </c>
      <c r="H26" s="80"/>
    </row>
    <row r="27" spans="1:8">
      <c r="A27" s="1"/>
      <c r="B27" s="80" t="s">
        <v>208</v>
      </c>
      <c r="C27" s="80"/>
      <c r="D27" s="80"/>
      <c r="E27" s="80"/>
      <c r="F27" s="80"/>
      <c r="G27" s="83">
        <v>72900</v>
      </c>
      <c r="H27" s="80"/>
    </row>
    <row r="28" spans="1:8">
      <c r="A28" s="1"/>
      <c r="B28" s="80" t="s">
        <v>209</v>
      </c>
      <c r="C28" s="80"/>
      <c r="D28" s="80"/>
      <c r="E28" s="80"/>
      <c r="F28" s="80"/>
      <c r="G28" s="83">
        <v>298030</v>
      </c>
      <c r="H28" s="80"/>
    </row>
    <row r="29" spans="1:8">
      <c r="A29" s="1"/>
      <c r="B29" s="80"/>
      <c r="C29" s="80"/>
      <c r="D29" s="80"/>
      <c r="E29" s="80"/>
      <c r="F29" s="80"/>
      <c r="G29" s="83"/>
      <c r="H29" s="80"/>
    </row>
    <row r="30" spans="1:8">
      <c r="B30" s="99"/>
      <c r="C30" s="99"/>
      <c r="D30" s="99"/>
      <c r="E30" s="99"/>
      <c r="F30" s="87"/>
      <c r="G30" s="76"/>
      <c r="H30" s="76"/>
    </row>
    <row r="31" spans="1:8">
      <c r="B31" s="99"/>
      <c r="C31" s="99"/>
      <c r="D31" s="99"/>
      <c r="E31" s="99"/>
      <c r="F31" s="87"/>
      <c r="G31" s="76"/>
      <c r="H31" s="76"/>
    </row>
    <row r="32" spans="1:8">
      <c r="B32" s="106" t="s">
        <v>219</v>
      </c>
      <c r="C32" s="106"/>
      <c r="D32" s="106"/>
      <c r="E32" s="106"/>
      <c r="F32" s="76"/>
      <c r="G32" s="76"/>
      <c r="H32" s="75">
        <f>H8-H13</f>
        <v>7523267.7899999991</v>
      </c>
    </row>
    <row r="33" spans="1:8" ht="15.75" thickBot="1">
      <c r="B33" s="107"/>
      <c r="C33" s="107"/>
      <c r="D33" s="107"/>
      <c r="E33" s="107"/>
      <c r="F33" s="88"/>
      <c r="G33" s="89"/>
      <c r="H33" s="89"/>
    </row>
    <row r="34" spans="1:8">
      <c r="B34" s="90" t="s">
        <v>220</v>
      </c>
      <c r="C34" s="91"/>
      <c r="D34" s="91"/>
      <c r="E34" s="91"/>
      <c r="F34" s="91"/>
      <c r="G34" s="91"/>
      <c r="H34" s="92"/>
    </row>
    <row r="35" spans="1:8">
      <c r="B35" s="93"/>
      <c r="C35" s="38"/>
      <c r="D35" s="38"/>
      <c r="E35" s="38"/>
      <c r="F35" s="38"/>
      <c r="G35" s="38"/>
      <c r="H35" s="94"/>
    </row>
    <row r="36" spans="1:8">
      <c r="B36" s="93"/>
      <c r="C36" s="38"/>
      <c r="D36" s="38"/>
      <c r="E36" s="38"/>
      <c r="F36" s="38"/>
      <c r="G36" s="38"/>
      <c r="H36" s="94"/>
    </row>
    <row r="37" spans="1:8" ht="15.75" thickBot="1">
      <c r="B37" s="95"/>
      <c r="C37" s="96"/>
      <c r="D37" s="96"/>
      <c r="E37" s="96"/>
      <c r="F37" s="96"/>
      <c r="G37" s="96"/>
      <c r="H37" s="97"/>
    </row>
    <row r="40" spans="1:8">
      <c r="A40" s="105" t="s">
        <v>221</v>
      </c>
      <c r="B40" s="105"/>
      <c r="C40" s="105"/>
      <c r="D40" s="105"/>
      <c r="E40" s="98"/>
      <c r="F40" s="105" t="s">
        <v>222</v>
      </c>
      <c r="G40" s="105"/>
      <c r="H40" s="105"/>
    </row>
    <row r="41" spans="1:8">
      <c r="A41" s="105"/>
      <c r="B41" s="105"/>
      <c r="C41" s="105"/>
      <c r="D41" s="105"/>
      <c r="E41" s="98"/>
      <c r="F41" s="105"/>
      <c r="G41" s="105"/>
      <c r="H41" s="105"/>
    </row>
    <row r="42" spans="1:8">
      <c r="A42" s="105"/>
      <c r="B42" s="105"/>
      <c r="C42" s="105"/>
      <c r="D42" s="105"/>
      <c r="E42" s="98"/>
      <c r="F42" s="105"/>
      <c r="G42" s="105"/>
      <c r="H42" s="105"/>
    </row>
    <row r="43" spans="1:8">
      <c r="A43" s="105"/>
      <c r="B43" s="105"/>
      <c r="C43" s="105"/>
      <c r="D43" s="105"/>
      <c r="E43" s="98"/>
      <c r="F43" s="105"/>
      <c r="G43" s="105"/>
      <c r="H43" s="105"/>
    </row>
    <row r="44" spans="1:8">
      <c r="A44" s="109" t="s">
        <v>223</v>
      </c>
      <c r="B44" s="109"/>
      <c r="C44" s="109"/>
      <c r="D44" s="109"/>
      <c r="E44" s="98"/>
      <c r="F44" s="109" t="s">
        <v>11</v>
      </c>
      <c r="G44" s="109"/>
      <c r="H44" s="109"/>
    </row>
    <row r="45" spans="1:8">
      <c r="A45" s="105" t="s">
        <v>14</v>
      </c>
      <c r="B45" s="105"/>
      <c r="C45" s="105"/>
      <c r="D45" s="105"/>
      <c r="F45" s="105" t="s">
        <v>13</v>
      </c>
      <c r="G45" s="105"/>
      <c r="H45" s="105"/>
    </row>
    <row r="46" spans="1:8">
      <c r="A46" s="108"/>
      <c r="B46" s="108"/>
      <c r="C46" s="108"/>
      <c r="D46" s="108"/>
      <c r="F46" s="105" t="s">
        <v>15</v>
      </c>
      <c r="G46" s="105"/>
      <c r="H46" s="105"/>
    </row>
  </sheetData>
  <mergeCells count="29">
    <mergeCell ref="A46:D46"/>
    <mergeCell ref="F46:H46"/>
    <mergeCell ref="A43:D43"/>
    <mergeCell ref="F43:H43"/>
    <mergeCell ref="A44:D44"/>
    <mergeCell ref="F44:H44"/>
    <mergeCell ref="A45:D45"/>
    <mergeCell ref="F45:H45"/>
    <mergeCell ref="A42:D42"/>
    <mergeCell ref="F42:H42"/>
    <mergeCell ref="B31:E31"/>
    <mergeCell ref="B32:E32"/>
    <mergeCell ref="B33:E33"/>
    <mergeCell ref="A40:D40"/>
    <mergeCell ref="F40:H40"/>
    <mergeCell ref="A41:D41"/>
    <mergeCell ref="F41:H41"/>
    <mergeCell ref="B30:E30"/>
    <mergeCell ref="B3:H3"/>
    <mergeCell ref="B4:H4"/>
    <mergeCell ref="B5:H5"/>
    <mergeCell ref="B6:H6"/>
    <mergeCell ref="B8:E8"/>
    <mergeCell ref="B9:E9"/>
    <mergeCell ref="B10:E10"/>
    <mergeCell ref="B11:E11"/>
    <mergeCell ref="B12:E12"/>
    <mergeCell ref="B13:E13"/>
    <mergeCell ref="B16:E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2:Z107"/>
  <sheetViews>
    <sheetView zoomScaleNormal="100" workbookViewId="0">
      <selection activeCell="I13" sqref="I13"/>
    </sheetView>
  </sheetViews>
  <sheetFormatPr baseColWidth="10" defaultRowHeight="15"/>
  <cols>
    <col min="4" max="4" width="9.85546875" customWidth="1"/>
    <col min="6" max="6" width="13.85546875" customWidth="1"/>
    <col min="9" max="9" width="10.140625" customWidth="1"/>
    <col min="10" max="10" width="8.85546875" customWidth="1"/>
    <col min="11" max="11" width="10" customWidth="1"/>
    <col min="12" max="12" width="11" customWidth="1"/>
    <col min="13" max="13" width="8" customWidth="1"/>
    <col min="14" max="14" width="12.7109375" customWidth="1"/>
    <col min="15" max="15" width="8.85546875" customWidth="1"/>
    <col min="16" max="16" width="9.5703125" customWidth="1"/>
    <col min="18" max="18" width="9.140625" customWidth="1"/>
  </cols>
  <sheetData>
    <row r="2" spans="1:25">
      <c r="H2" s="60"/>
      <c r="I2" s="61"/>
      <c r="J2" s="61"/>
      <c r="K2" s="61"/>
      <c r="L2" s="61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39"/>
      <c r="U3" s="12"/>
      <c r="V3" s="14"/>
      <c r="W3" s="14"/>
      <c r="X3" s="14"/>
      <c r="Y3" s="14"/>
    </row>
    <row r="4" spans="1:25"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2"/>
      <c r="U4" s="12"/>
      <c r="V4" s="12"/>
      <c r="X4" s="12"/>
    </row>
    <row r="5" spans="1:25"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2"/>
      <c r="U5" s="12"/>
      <c r="V5" s="12"/>
    </row>
    <row r="6" spans="1:25"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2"/>
      <c r="U6" s="12"/>
      <c r="V6" s="12"/>
    </row>
    <row r="7" spans="1:25">
      <c r="A7" s="116" t="s">
        <v>38</v>
      </c>
      <c r="B7" s="116"/>
      <c r="C7" s="116"/>
      <c r="D7" s="116"/>
      <c r="E7" s="116"/>
      <c r="F7" s="116"/>
      <c r="G7" s="11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2"/>
      <c r="U7" s="12"/>
      <c r="V7" s="12"/>
    </row>
    <row r="8" spans="1:25">
      <c r="A8" s="116" t="s">
        <v>39</v>
      </c>
      <c r="B8" s="116"/>
      <c r="C8" s="116"/>
      <c r="D8" s="116"/>
      <c r="E8" s="116"/>
      <c r="F8" s="116"/>
      <c r="G8" s="116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2"/>
      <c r="U8" s="12"/>
      <c r="V8" s="12"/>
    </row>
    <row r="9" spans="1:25">
      <c r="A9" s="116" t="s">
        <v>152</v>
      </c>
      <c r="B9" s="116"/>
      <c r="C9" s="116"/>
      <c r="D9" s="116"/>
      <c r="E9" s="116"/>
      <c r="F9" s="116"/>
      <c r="G9" s="116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2"/>
      <c r="U9" s="12"/>
      <c r="V9" s="12"/>
    </row>
    <row r="10" spans="1:25">
      <c r="A10" s="54"/>
      <c r="B10" s="54"/>
      <c r="C10" s="54"/>
      <c r="D10" s="54"/>
      <c r="E10" s="54"/>
      <c r="F10" s="54"/>
      <c r="G10" s="5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2"/>
      <c r="U10" s="12"/>
      <c r="V10" s="12"/>
    </row>
    <row r="11" spans="1:25">
      <c r="A11" s="117" t="s">
        <v>41</v>
      </c>
      <c r="B11" s="117"/>
      <c r="C11" s="117"/>
      <c r="D11" s="117"/>
      <c r="E11" s="54"/>
      <c r="F11" s="54"/>
      <c r="G11" s="5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2"/>
      <c r="U11" s="12"/>
      <c r="V11" s="12"/>
    </row>
    <row r="12" spans="1:25">
      <c r="A12" s="117" t="s">
        <v>170</v>
      </c>
      <c r="B12" s="117"/>
      <c r="C12" s="117"/>
      <c r="D12" s="53"/>
      <c r="E12" s="54"/>
      <c r="F12" s="54"/>
      <c r="G12" s="5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2"/>
      <c r="U12" s="12"/>
      <c r="V12" s="12"/>
    </row>
    <row r="13" spans="1:25"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2"/>
      <c r="U13" s="12"/>
      <c r="V13" s="12"/>
    </row>
    <row r="14" spans="1:25">
      <c r="A14" s="114" t="s">
        <v>43</v>
      </c>
      <c r="B14" s="114"/>
      <c r="C14" s="114"/>
      <c r="D14" s="16"/>
      <c r="E14" s="114" t="s">
        <v>44</v>
      </c>
      <c r="F14" s="114"/>
      <c r="G14" s="1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2"/>
      <c r="U14" s="12"/>
      <c r="V14" s="12"/>
    </row>
    <row r="15" spans="1:25">
      <c r="A15" s="112" t="s">
        <v>45</v>
      </c>
      <c r="B15" s="113"/>
      <c r="C15" s="52" t="s">
        <v>46</v>
      </c>
      <c r="D15" s="52"/>
      <c r="E15" s="114" t="s">
        <v>47</v>
      </c>
      <c r="F15" s="114"/>
      <c r="G15" s="52" t="s">
        <v>46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2"/>
      <c r="U15" s="12"/>
      <c r="V15" s="12"/>
    </row>
    <row r="16" spans="1:25">
      <c r="A16" s="115"/>
      <c r="B16" s="115"/>
      <c r="C16" s="14"/>
      <c r="D16" s="1"/>
      <c r="E16" s="110" t="s">
        <v>51</v>
      </c>
      <c r="F16" s="110"/>
      <c r="G16" s="14">
        <v>111798.2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2"/>
      <c r="U16" s="12"/>
      <c r="V16" s="12"/>
    </row>
    <row r="17" spans="1:26">
      <c r="A17" s="110" t="s">
        <v>66</v>
      </c>
      <c r="B17" s="110"/>
      <c r="C17" s="20">
        <v>12131.21</v>
      </c>
      <c r="D17" s="1"/>
      <c r="E17" s="110" t="s">
        <v>76</v>
      </c>
      <c r="F17" s="110"/>
      <c r="G17" s="14">
        <v>21664.99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2"/>
      <c r="U17" s="12"/>
      <c r="V17" s="12"/>
    </row>
    <row r="18" spans="1:26" ht="33.950000000000003" customHeight="1">
      <c r="A18" s="110" t="s">
        <v>16</v>
      </c>
      <c r="B18" s="110"/>
      <c r="C18" s="20">
        <v>110179.89</v>
      </c>
      <c r="D18" s="1"/>
      <c r="E18" s="132" t="s">
        <v>164</v>
      </c>
      <c r="F18" s="132"/>
      <c r="G18" s="14">
        <v>6425.24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2"/>
      <c r="U18" s="12"/>
      <c r="V18" s="12"/>
    </row>
    <row r="19" spans="1:26" ht="33.950000000000003" customHeight="1">
      <c r="A19" s="110" t="s">
        <v>177</v>
      </c>
      <c r="B19" s="110"/>
      <c r="C19" s="20">
        <v>5170.91</v>
      </c>
      <c r="D19" s="1"/>
      <c r="E19" s="132" t="s">
        <v>165</v>
      </c>
      <c r="F19" s="132"/>
      <c r="G19" s="14">
        <v>20000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2"/>
      <c r="U19" s="12"/>
      <c r="V19" s="12"/>
    </row>
    <row r="20" spans="1:26" ht="30" customHeight="1">
      <c r="A20" s="110" t="s">
        <v>115</v>
      </c>
      <c r="B20" s="110"/>
      <c r="C20" s="20">
        <v>15069.32</v>
      </c>
      <c r="D20" s="1"/>
      <c r="E20" s="132" t="s">
        <v>146</v>
      </c>
      <c r="F20" s="132"/>
      <c r="G20" s="14">
        <v>986</v>
      </c>
      <c r="H20" s="12"/>
      <c r="I20" s="12"/>
      <c r="J20" s="14"/>
      <c r="K20" s="39"/>
      <c r="L20" s="14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6">
      <c r="A21" s="110" t="s">
        <v>173</v>
      </c>
      <c r="B21" s="110"/>
      <c r="C21" s="20">
        <v>3768.2</v>
      </c>
      <c r="D21" s="1"/>
      <c r="E21" s="132" t="s">
        <v>86</v>
      </c>
      <c r="F21" s="132"/>
      <c r="G21" s="14">
        <v>9370</v>
      </c>
      <c r="H21" s="12"/>
      <c r="I21" s="12"/>
      <c r="J21" s="14"/>
      <c r="K21" s="14"/>
      <c r="L21" s="14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6" ht="33" customHeight="1">
      <c r="A22" s="110" t="s">
        <v>22</v>
      </c>
      <c r="B22" s="110"/>
      <c r="C22" s="20">
        <v>53118.73</v>
      </c>
      <c r="D22" s="1"/>
      <c r="E22" s="132" t="s">
        <v>85</v>
      </c>
      <c r="F22" s="132"/>
      <c r="G22" s="14">
        <v>20095.810000000001</v>
      </c>
      <c r="H22" s="12"/>
      <c r="I22" s="12"/>
      <c r="J22" s="12"/>
      <c r="K22" s="14"/>
      <c r="L22" s="14"/>
      <c r="M22" s="12"/>
      <c r="N22" s="12"/>
      <c r="O22" s="12"/>
      <c r="P22" s="12"/>
      <c r="Q22" s="12"/>
      <c r="R22" s="12"/>
      <c r="S22" s="12"/>
      <c r="T22" s="12"/>
      <c r="U22" s="12"/>
    </row>
    <row r="23" spans="1:26">
      <c r="A23" s="110"/>
      <c r="B23" s="110"/>
      <c r="C23" s="20"/>
      <c r="D23" s="1"/>
      <c r="E23" s="132" t="s">
        <v>33</v>
      </c>
      <c r="F23" s="132"/>
      <c r="G23" s="14">
        <v>94151</v>
      </c>
      <c r="H23" s="12"/>
      <c r="I23" s="12"/>
      <c r="J23" s="12"/>
      <c r="K23" s="14"/>
      <c r="L23" s="14"/>
      <c r="M23" s="12"/>
      <c r="N23" s="12"/>
      <c r="O23" s="12"/>
      <c r="P23" s="12"/>
      <c r="Q23" s="12"/>
      <c r="R23" s="12"/>
      <c r="S23" s="12"/>
      <c r="T23" s="12"/>
      <c r="U23" s="12"/>
    </row>
    <row r="24" spans="1:26">
      <c r="A24" s="110" t="s">
        <v>52</v>
      </c>
      <c r="B24" s="110"/>
      <c r="C24" s="20">
        <v>4828.1499999999996</v>
      </c>
      <c r="D24" s="1"/>
      <c r="E24" s="110" t="s">
        <v>8</v>
      </c>
      <c r="F24" s="110"/>
      <c r="G24" s="14">
        <v>131290.1</v>
      </c>
      <c r="H24" s="12"/>
      <c r="I24" s="12"/>
      <c r="J24" s="12"/>
      <c r="K24" s="14"/>
      <c r="L24" s="14"/>
      <c r="M24" s="12"/>
      <c r="N24" s="12"/>
      <c r="O24" s="12"/>
      <c r="P24" s="12"/>
      <c r="Q24" s="12"/>
      <c r="R24" s="12"/>
      <c r="S24" s="12"/>
      <c r="T24" s="12"/>
      <c r="U24" s="12"/>
    </row>
    <row r="25" spans="1:26">
      <c r="A25" s="110" t="s">
        <v>178</v>
      </c>
      <c r="B25" s="110"/>
      <c r="C25" s="20">
        <v>707.37</v>
      </c>
      <c r="D25" s="1"/>
      <c r="E25" s="110" t="s">
        <v>171</v>
      </c>
      <c r="F25" s="110"/>
      <c r="G25" s="14">
        <v>21390</v>
      </c>
      <c r="H25" s="12"/>
      <c r="I25" s="12"/>
      <c r="J25" s="12"/>
      <c r="K25" s="14"/>
      <c r="L25" s="14"/>
      <c r="M25" s="12"/>
      <c r="N25" s="12"/>
      <c r="O25" s="12"/>
      <c r="P25" s="12"/>
      <c r="Q25" s="12"/>
      <c r="R25" s="12"/>
      <c r="S25" s="12"/>
      <c r="T25" s="12"/>
      <c r="U25" s="12"/>
    </row>
    <row r="26" spans="1:26">
      <c r="A26" s="110" t="s">
        <v>31</v>
      </c>
      <c r="B26" s="110"/>
      <c r="C26" s="20">
        <v>805.72</v>
      </c>
      <c r="D26" s="1"/>
      <c r="E26" s="110" t="s">
        <v>159</v>
      </c>
      <c r="F26" s="110"/>
      <c r="G26" s="14">
        <v>1392.32</v>
      </c>
      <c r="H26" s="12"/>
      <c r="I26" s="12"/>
      <c r="J26" s="14"/>
      <c r="K26" s="14"/>
      <c r="L26" s="14"/>
      <c r="M26" s="12"/>
      <c r="N26" s="12"/>
      <c r="O26" s="12"/>
      <c r="P26" s="12"/>
      <c r="Q26" s="12"/>
      <c r="R26" s="12"/>
      <c r="S26" s="12"/>
      <c r="T26" s="12"/>
      <c r="U26" s="12"/>
    </row>
    <row r="27" spans="1:26">
      <c r="A27" s="110" t="s">
        <v>56</v>
      </c>
      <c r="B27" s="110"/>
      <c r="C27" s="20">
        <v>3053.65</v>
      </c>
      <c r="D27" s="1"/>
      <c r="E27" s="110" t="s">
        <v>167</v>
      </c>
      <c r="F27" s="110"/>
      <c r="G27" s="14">
        <v>10828</v>
      </c>
      <c r="H27" s="12"/>
      <c r="I27" s="12"/>
      <c r="J27" s="14"/>
      <c r="K27" s="14"/>
      <c r="L27" s="14"/>
      <c r="M27" s="12"/>
      <c r="N27" s="12"/>
      <c r="O27" s="12"/>
      <c r="P27" s="12"/>
      <c r="Q27" s="12"/>
      <c r="R27" s="12"/>
      <c r="S27" s="12"/>
      <c r="T27" s="12"/>
      <c r="U27" s="12"/>
    </row>
    <row r="28" spans="1:26">
      <c r="A28" s="110" t="s">
        <v>53</v>
      </c>
      <c r="B28" s="110"/>
      <c r="C28" s="20">
        <v>145.69999999999999</v>
      </c>
      <c r="D28" s="1"/>
      <c r="E28" s="110" t="s">
        <v>168</v>
      </c>
      <c r="F28" s="110"/>
      <c r="G28" s="14">
        <v>104.16</v>
      </c>
      <c r="H28" s="12"/>
      <c r="I28" s="12"/>
      <c r="J28" s="12"/>
      <c r="K28" s="14"/>
      <c r="L28" s="14"/>
      <c r="M28" s="12"/>
      <c r="N28" s="12"/>
      <c r="O28" s="12"/>
      <c r="P28" s="12"/>
      <c r="Q28" s="12"/>
      <c r="R28" s="12"/>
      <c r="S28" s="12"/>
      <c r="T28" s="12"/>
      <c r="U28" s="12"/>
    </row>
    <row r="29" spans="1:26">
      <c r="A29" s="110" t="s">
        <v>123</v>
      </c>
      <c r="B29" s="110"/>
      <c r="C29" s="20">
        <v>18818.21</v>
      </c>
      <c r="D29" s="1"/>
      <c r="E29" s="110"/>
      <c r="F29" s="110"/>
      <c r="G29" s="12"/>
      <c r="H29" s="12"/>
      <c r="I29" s="12"/>
      <c r="J29" s="12"/>
      <c r="K29" s="12"/>
      <c r="L29" s="14"/>
      <c r="M29" s="12"/>
      <c r="N29" s="12"/>
      <c r="O29" s="12"/>
      <c r="P29" s="12"/>
      <c r="Q29" s="12"/>
      <c r="R29" s="12"/>
      <c r="S29" s="12"/>
      <c r="T29" s="12"/>
      <c r="U29" s="12"/>
    </row>
    <row r="30" spans="1:26">
      <c r="A30" s="110" t="s">
        <v>48</v>
      </c>
      <c r="B30" s="110"/>
      <c r="C30" s="20">
        <v>138176.35</v>
      </c>
      <c r="D30" s="1"/>
      <c r="E30" s="110"/>
      <c r="F30" s="110"/>
      <c r="G30" s="12"/>
      <c r="H30" s="12"/>
      <c r="I30" s="12"/>
      <c r="J30" s="12"/>
      <c r="K30" s="39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6">
      <c r="A31" s="110" t="s">
        <v>174</v>
      </c>
      <c r="B31" s="110"/>
      <c r="C31" s="20">
        <v>18871.599999999999</v>
      </c>
      <c r="D31" s="1"/>
      <c r="E31" s="110"/>
      <c r="F31" s="110"/>
      <c r="G31" s="12"/>
      <c r="H31" s="12"/>
      <c r="I31" s="12"/>
      <c r="J31" s="12"/>
      <c r="K31" s="39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6">
      <c r="A32" s="110" t="s">
        <v>172</v>
      </c>
      <c r="B32" s="110"/>
      <c r="C32" s="20">
        <v>789.89</v>
      </c>
      <c r="D32" s="1"/>
      <c r="E32" s="110"/>
      <c r="F32" s="110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45"/>
    </row>
    <row r="33" spans="1:21">
      <c r="A33" s="110" t="s">
        <v>175</v>
      </c>
      <c r="B33" s="110"/>
      <c r="C33" s="20">
        <v>754.74</v>
      </c>
      <c r="D33" s="1"/>
      <c r="E33" s="110"/>
      <c r="F33" s="110"/>
      <c r="G33" s="12"/>
      <c r="H33" s="12"/>
      <c r="I33" s="12"/>
      <c r="J33" s="12"/>
      <c r="K33" s="39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>
      <c r="A34" s="110" t="s">
        <v>176</v>
      </c>
      <c r="B34" s="110"/>
      <c r="C34" s="14">
        <v>37908.94</v>
      </c>
      <c r="D34" s="1"/>
      <c r="E34" s="110"/>
      <c r="F34" s="110"/>
      <c r="G34" s="12"/>
      <c r="H34" s="12"/>
      <c r="I34" s="12"/>
      <c r="J34" s="12"/>
      <c r="K34" s="39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>
      <c r="A35" s="110" t="s">
        <v>139</v>
      </c>
      <c r="B35" s="110"/>
      <c r="C35" s="12">
        <v>1392.32</v>
      </c>
      <c r="D35" s="1"/>
      <c r="E35" s="110"/>
      <c r="F35" s="110"/>
      <c r="G35" s="12"/>
      <c r="H35" s="12"/>
      <c r="I35" s="12"/>
      <c r="J35" s="12"/>
      <c r="K35" s="39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>
      <c r="A36" s="110"/>
      <c r="B36" s="110"/>
      <c r="C36" s="12"/>
      <c r="D36" s="1"/>
      <c r="E36" s="50"/>
      <c r="F36" s="50"/>
      <c r="G36" s="12"/>
      <c r="H36" s="12"/>
      <c r="I36" s="12"/>
      <c r="J36" s="12"/>
      <c r="K36" s="39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>
      <c r="A37" s="111" t="s">
        <v>67</v>
      </c>
      <c r="B37" s="111"/>
      <c r="C37" s="13">
        <f>SUM(C16:C36)</f>
        <v>425690.9</v>
      </c>
      <c r="D37" s="18"/>
      <c r="E37" s="111"/>
      <c r="F37" s="111"/>
      <c r="G37" s="13">
        <f>SUM(G16:G34)</f>
        <v>449495.81999999995</v>
      </c>
      <c r="H37" s="12"/>
      <c r="I37" s="12"/>
      <c r="J37" s="12"/>
      <c r="K37" s="39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>
      <c r="A38" s="50"/>
      <c r="B38" s="50"/>
      <c r="C38" s="1"/>
      <c r="D38" s="1"/>
      <c r="E38" s="110"/>
      <c r="F38" s="110"/>
      <c r="G38" s="50"/>
      <c r="H38" s="12"/>
      <c r="I38" s="12"/>
      <c r="J38" s="12"/>
      <c r="K38" s="39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15.75" thickBot="1">
      <c r="A39" s="111" t="s">
        <v>37</v>
      </c>
      <c r="B39" s="111"/>
      <c r="C39" s="3"/>
      <c r="D39" s="3"/>
      <c r="E39" s="111"/>
      <c r="F39" s="111"/>
      <c r="G39" s="19">
        <f>(3191939.94+C37)-G37</f>
        <v>3168135.02</v>
      </c>
      <c r="H39" s="12"/>
      <c r="I39" s="12"/>
      <c r="J39" s="12"/>
      <c r="K39" s="39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ht="15.75" thickTop="1">
      <c r="A40" s="51"/>
      <c r="B40" s="51"/>
      <c r="C40" s="3"/>
      <c r="D40" s="3"/>
      <c r="E40" s="51"/>
      <c r="F40" s="51"/>
      <c r="G40" s="22"/>
      <c r="H40" s="12"/>
      <c r="I40" s="12"/>
      <c r="J40" s="12"/>
      <c r="K40" s="39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>
      <c r="A41" s="1"/>
      <c r="B41" s="1"/>
      <c r="C41" s="12"/>
      <c r="D41" s="1"/>
      <c r="E41" s="1"/>
      <c r="F41" s="1"/>
      <c r="G41" s="12"/>
      <c r="H41" s="12"/>
      <c r="I41" s="12"/>
      <c r="J41" s="12"/>
      <c r="K41" s="39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>
      <c r="A42" s="1"/>
      <c r="B42" s="1"/>
      <c r="C42" s="12"/>
      <c r="D42" s="1"/>
      <c r="E42" s="1"/>
      <c r="F42" s="1"/>
      <c r="G42" s="12"/>
      <c r="H42" s="12"/>
      <c r="I42" s="12"/>
      <c r="J42" s="12"/>
      <c r="K42" s="39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>
      <c r="A43" s="161"/>
      <c r="B43" s="161"/>
      <c r="C43" s="162"/>
      <c r="D43" s="161"/>
      <c r="E43" s="161"/>
      <c r="F43" s="161"/>
      <c r="G43" s="162"/>
      <c r="H43" s="12"/>
      <c r="I43" s="12"/>
      <c r="J43" s="12"/>
      <c r="K43" s="39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>
      <c r="A44" s="161"/>
      <c r="B44" s="161"/>
      <c r="C44" s="162"/>
      <c r="D44" s="161"/>
      <c r="E44" s="161"/>
      <c r="F44" s="161"/>
      <c r="G44" s="16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>
      <c r="A45" s="160"/>
      <c r="B45" s="160"/>
      <c r="C45" s="160"/>
      <c r="D45" s="160"/>
      <c r="E45" s="160"/>
      <c r="F45" s="160"/>
      <c r="G45" s="160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>
      <c r="A46" s="163"/>
      <c r="B46" s="163"/>
      <c r="C46" s="163"/>
      <c r="D46" s="163"/>
      <c r="E46" s="163"/>
      <c r="F46" s="163"/>
      <c r="G46" s="163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>
      <c r="A47" s="163"/>
      <c r="B47" s="163"/>
      <c r="C47" s="163"/>
      <c r="D47" s="163"/>
      <c r="E47" s="163"/>
      <c r="F47" s="163"/>
      <c r="G47" s="163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>
      <c r="A48" s="163"/>
      <c r="B48" s="163"/>
      <c r="C48" s="163"/>
      <c r="D48" s="163"/>
      <c r="E48" s="163"/>
      <c r="F48" s="163"/>
      <c r="G48" s="16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>
      <c r="A49" s="160"/>
      <c r="B49" s="160"/>
      <c r="C49" s="160"/>
      <c r="D49" s="160"/>
      <c r="E49" s="160"/>
      <c r="F49" s="160"/>
      <c r="G49" s="160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>
      <c r="A50" s="160"/>
      <c r="B50" s="160"/>
      <c r="C50" s="160"/>
      <c r="D50" s="160"/>
      <c r="E50" s="160"/>
      <c r="F50" s="160"/>
      <c r="G50" s="160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>
      <c r="A51" s="159"/>
      <c r="B51" s="158"/>
      <c r="C51" s="158"/>
      <c r="D51" s="158"/>
      <c r="E51" s="158"/>
      <c r="F51" s="159"/>
      <c r="G51" s="159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>
      <c r="A52" s="159"/>
      <c r="B52" s="158"/>
      <c r="C52" s="158"/>
      <c r="D52" s="158"/>
      <c r="E52" s="158"/>
      <c r="F52" s="159"/>
      <c r="G52" s="159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>
      <c r="A53" s="164"/>
      <c r="B53" s="158"/>
      <c r="C53" s="158"/>
      <c r="D53" s="158"/>
      <c r="E53" s="158"/>
      <c r="F53" s="159"/>
      <c r="G53" s="16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>
      <c r="A54" s="159"/>
      <c r="B54" s="158"/>
      <c r="C54" s="158"/>
      <c r="D54" s="158"/>
      <c r="E54" s="158"/>
      <c r="F54" s="159"/>
      <c r="G54" s="16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>
      <c r="A55" s="159"/>
      <c r="B55" s="158"/>
      <c r="C55" s="158"/>
      <c r="D55" s="158"/>
      <c r="E55" s="158"/>
      <c r="F55" s="159"/>
      <c r="G55" s="16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>
      <c r="A56" s="159"/>
      <c r="B56" s="158"/>
      <c r="C56" s="158"/>
      <c r="D56" s="158"/>
      <c r="E56" s="158"/>
      <c r="F56" s="159"/>
      <c r="G56" s="16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>
      <c r="A57" s="159"/>
      <c r="B57" s="158"/>
      <c r="C57" s="158"/>
      <c r="D57" s="158"/>
      <c r="E57" s="158"/>
      <c r="F57" s="159"/>
      <c r="G57" s="16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>
      <c r="A58" s="159"/>
      <c r="B58" s="158"/>
      <c r="C58" s="158"/>
      <c r="D58" s="158"/>
      <c r="E58" s="158"/>
      <c r="F58" s="159"/>
      <c r="G58" s="16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>
      <c r="A59" s="159"/>
      <c r="B59" s="158"/>
      <c r="C59" s="158"/>
      <c r="D59" s="158"/>
      <c r="E59" s="158"/>
      <c r="F59" s="159"/>
      <c r="G59" s="16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>
      <c r="A60" s="159"/>
      <c r="B60" s="158"/>
      <c r="C60" s="158"/>
      <c r="D60" s="158"/>
      <c r="E60" s="158"/>
      <c r="F60" s="159"/>
      <c r="G60" s="16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>
      <c r="A61" s="159"/>
      <c r="B61" s="158"/>
      <c r="C61" s="158"/>
      <c r="D61" s="158"/>
      <c r="E61" s="158"/>
      <c r="F61" s="159"/>
      <c r="G61" s="16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>
      <c r="A62" s="159"/>
      <c r="B62" s="158"/>
      <c r="C62" s="158"/>
      <c r="D62" s="158"/>
      <c r="E62" s="158"/>
      <c r="F62" s="159"/>
      <c r="G62" s="16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>
      <c r="A63" s="159"/>
      <c r="B63" s="158"/>
      <c r="C63" s="158"/>
      <c r="D63" s="158"/>
      <c r="E63" s="158"/>
      <c r="F63" s="159"/>
      <c r="G63" s="16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>
      <c r="A64" s="159"/>
      <c r="B64" s="159"/>
      <c r="C64" s="159"/>
      <c r="D64" s="159"/>
      <c r="E64" s="159"/>
      <c r="F64" s="159"/>
      <c r="G64" s="159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>
      <c r="A65" s="159"/>
      <c r="B65" s="159"/>
      <c r="C65" s="159"/>
      <c r="D65" s="159"/>
      <c r="E65" s="159"/>
      <c r="F65" s="159"/>
      <c r="G65" s="159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>
      <c r="A66" s="159"/>
      <c r="B66" s="159"/>
      <c r="C66" s="159"/>
      <c r="D66" s="159"/>
      <c r="E66" s="159"/>
      <c r="F66" s="159"/>
      <c r="G66" s="159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>
      <c r="A67" s="160"/>
      <c r="B67" s="160"/>
      <c r="C67" s="160"/>
      <c r="D67" s="160"/>
      <c r="E67" s="160"/>
      <c r="F67" s="160"/>
      <c r="G67" s="160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>
      <c r="A68" s="160"/>
      <c r="B68" s="160"/>
      <c r="C68" s="160"/>
      <c r="D68" s="160"/>
      <c r="E68" s="160"/>
      <c r="F68" s="160"/>
      <c r="G68" s="160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>
      <c r="A69" s="160"/>
      <c r="B69" s="160"/>
      <c r="C69" s="160"/>
      <c r="D69" s="160"/>
      <c r="E69" s="160"/>
      <c r="F69" s="160"/>
      <c r="G69" s="160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>
      <c r="A70" s="160"/>
      <c r="B70" s="160"/>
      <c r="C70" s="160"/>
      <c r="D70" s="160"/>
      <c r="E70" s="160"/>
      <c r="F70" s="160"/>
      <c r="G70" s="160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>
      <c r="A71" s="160"/>
      <c r="B71" s="160"/>
      <c r="C71" s="160"/>
      <c r="D71" s="160"/>
      <c r="E71" s="160"/>
      <c r="F71" s="160"/>
      <c r="G71" s="160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>
      <c r="A72" s="160"/>
      <c r="B72" s="160"/>
      <c r="C72" s="160"/>
      <c r="D72" s="160"/>
      <c r="E72" s="160"/>
      <c r="F72" s="160"/>
      <c r="G72" s="160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>
      <c r="A73" s="160"/>
      <c r="B73" s="160"/>
      <c r="C73" s="160"/>
      <c r="D73" s="160"/>
      <c r="E73" s="160"/>
      <c r="F73" s="160"/>
      <c r="G73" s="160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>
      <c r="A74" s="160"/>
      <c r="B74" s="160"/>
      <c r="C74" s="160"/>
      <c r="D74" s="160"/>
      <c r="E74" s="160"/>
      <c r="F74" s="160"/>
      <c r="G74" s="160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>
      <c r="A75" s="160"/>
      <c r="B75" s="160"/>
      <c r="C75" s="160"/>
      <c r="D75" s="160"/>
      <c r="E75" s="160"/>
      <c r="F75" s="160"/>
      <c r="G75" s="160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>
      <c r="A76" s="160"/>
      <c r="B76" s="160"/>
      <c r="C76" s="160"/>
      <c r="D76" s="160"/>
      <c r="E76" s="160"/>
      <c r="F76" s="160"/>
      <c r="G76" s="160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>
      <c r="A77" s="160"/>
      <c r="B77" s="160"/>
      <c r="C77" s="160"/>
      <c r="D77" s="160"/>
      <c r="E77" s="160"/>
      <c r="F77" s="160"/>
      <c r="G77" s="160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>
      <c r="A78" s="160"/>
      <c r="B78" s="160"/>
      <c r="C78" s="163"/>
      <c r="D78" s="163"/>
      <c r="E78" s="163"/>
      <c r="F78" s="163"/>
      <c r="G78" s="160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>
      <c r="A79" s="160"/>
      <c r="B79" s="160"/>
      <c r="C79" s="163"/>
      <c r="D79" s="163"/>
      <c r="E79" s="163"/>
      <c r="F79" s="163"/>
      <c r="G79" s="160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>
      <c r="A80" s="160"/>
      <c r="B80" s="160"/>
      <c r="C80" s="163"/>
      <c r="D80" s="163"/>
      <c r="E80" s="163"/>
      <c r="F80" s="163"/>
      <c r="G80" s="160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>
      <c r="A81" s="160"/>
      <c r="B81" s="160"/>
      <c r="C81" s="163"/>
      <c r="D81" s="163"/>
      <c r="E81" s="163"/>
      <c r="F81" s="163"/>
      <c r="G81" s="160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>
      <c r="A82" s="160"/>
      <c r="B82" s="160"/>
      <c r="C82" s="163"/>
      <c r="D82" s="163"/>
      <c r="E82" s="163"/>
      <c r="F82" s="163"/>
      <c r="G82" s="160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>
      <c r="A83" s="160"/>
      <c r="B83" s="160"/>
      <c r="C83" s="163"/>
      <c r="D83" s="163"/>
      <c r="E83" s="163"/>
      <c r="F83" s="163"/>
      <c r="G83" s="160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>
      <c r="A84" s="160"/>
      <c r="B84" s="160"/>
      <c r="C84" s="163"/>
      <c r="D84" s="163"/>
      <c r="E84" s="163"/>
      <c r="F84" s="163"/>
      <c r="G84" s="160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>
      <c r="A85" s="160"/>
      <c r="B85" s="160"/>
      <c r="C85" s="163"/>
      <c r="D85" s="163"/>
      <c r="E85" s="163"/>
      <c r="F85" s="163"/>
      <c r="G85" s="160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>
      <c r="A86" s="160"/>
      <c r="B86" s="160"/>
      <c r="C86" s="160"/>
      <c r="D86" s="160"/>
      <c r="E86" s="160"/>
      <c r="F86" s="160"/>
      <c r="G86" s="160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>
      <c r="A87" s="160"/>
      <c r="B87" s="160"/>
      <c r="C87" s="160"/>
      <c r="D87" s="160"/>
      <c r="E87" s="160"/>
      <c r="F87" s="160"/>
      <c r="G87" s="160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>
      <c r="A88" s="160"/>
      <c r="B88" s="160"/>
      <c r="C88" s="160"/>
      <c r="D88" s="160"/>
      <c r="E88" s="160"/>
      <c r="F88" s="160"/>
      <c r="G88" s="160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</row>
    <row r="92" spans="1:21"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</row>
    <row r="93" spans="1:21"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</row>
    <row r="94" spans="1:21"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</row>
    <row r="95" spans="1:21"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</row>
    <row r="96" spans="1:21"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</row>
    <row r="97" spans="8:21"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</row>
    <row r="98" spans="8:21"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</row>
    <row r="99" spans="8:21"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</row>
    <row r="100" spans="8:21"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</row>
    <row r="101" spans="8:21"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</row>
    <row r="102" spans="8:21"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</row>
    <row r="103" spans="8:21"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</row>
    <row r="104" spans="8:21"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</row>
    <row r="105" spans="8:21"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</row>
    <row r="106" spans="8:21"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</row>
    <row r="107" spans="8:21"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</row>
  </sheetData>
  <mergeCells count="79">
    <mergeCell ref="A14:C14"/>
    <mergeCell ref="E14:G14"/>
    <mergeCell ref="A7:G7"/>
    <mergeCell ref="A8:G8"/>
    <mergeCell ref="A9:G9"/>
    <mergeCell ref="A11:D11"/>
    <mergeCell ref="A12:C12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6:B26"/>
    <mergeCell ref="E26:F26"/>
    <mergeCell ref="A27:B27"/>
    <mergeCell ref="E27:F27"/>
    <mergeCell ref="E25:F25"/>
    <mergeCell ref="A25:B25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48:G48"/>
    <mergeCell ref="A34:B34"/>
    <mergeCell ref="E34:F34"/>
    <mergeCell ref="A35:B35"/>
    <mergeCell ref="E35:F35"/>
    <mergeCell ref="A36:B36"/>
    <mergeCell ref="A37:B37"/>
    <mergeCell ref="E37:F37"/>
    <mergeCell ref="E38:F38"/>
    <mergeCell ref="A39:B39"/>
    <mergeCell ref="E39:F39"/>
    <mergeCell ref="A46:G46"/>
    <mergeCell ref="A47:G47"/>
    <mergeCell ref="B62:E62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C83:F83"/>
    <mergeCell ref="C84:F84"/>
    <mergeCell ref="C85:F85"/>
    <mergeCell ref="B63:E63"/>
    <mergeCell ref="C78:F78"/>
    <mergeCell ref="C79:F79"/>
    <mergeCell ref="C80:F80"/>
    <mergeCell ref="C81:F81"/>
    <mergeCell ref="C82:F8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/>
  </sheetPr>
  <dimension ref="A7:AC90"/>
  <sheetViews>
    <sheetView topLeftCell="B7" zoomScaleNormal="100" workbookViewId="0">
      <selection activeCell="A45" sqref="A45:G90"/>
    </sheetView>
  </sheetViews>
  <sheetFormatPr baseColWidth="10" defaultRowHeight="15"/>
  <cols>
    <col min="9" max="9" width="9.28515625" customWidth="1"/>
    <col min="11" max="11" width="7.85546875" customWidth="1"/>
    <col min="12" max="12" width="9.140625" customWidth="1"/>
    <col min="13" max="14" width="8.85546875" customWidth="1"/>
    <col min="15" max="15" width="8" customWidth="1"/>
    <col min="16" max="16" width="6.85546875" customWidth="1"/>
    <col min="17" max="17" width="7.42578125" customWidth="1"/>
    <col min="18" max="18" width="7.85546875" customWidth="1"/>
    <col min="19" max="19" width="7.42578125" customWidth="1"/>
    <col min="20" max="20" width="8.85546875" customWidth="1"/>
    <col min="21" max="21" width="9.5703125" customWidth="1"/>
    <col min="22" max="22" width="9.28515625" customWidth="1"/>
    <col min="23" max="23" width="10.28515625" customWidth="1"/>
    <col min="24" max="25" width="9.7109375" customWidth="1"/>
    <col min="26" max="26" width="10.85546875" customWidth="1"/>
  </cols>
  <sheetData>
    <row r="7" spans="1:28">
      <c r="A7" s="116" t="s">
        <v>38</v>
      </c>
      <c r="B7" s="116"/>
      <c r="C7" s="116"/>
      <c r="D7" s="116"/>
      <c r="E7" s="116"/>
      <c r="F7" s="116"/>
      <c r="G7" s="116"/>
    </row>
    <row r="8" spans="1:28">
      <c r="A8" s="116" t="s">
        <v>39</v>
      </c>
      <c r="B8" s="116"/>
      <c r="C8" s="116"/>
      <c r="D8" s="116"/>
      <c r="E8" s="116"/>
      <c r="F8" s="116"/>
      <c r="G8" s="116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spans="1:28">
      <c r="A9" s="116" t="s">
        <v>154</v>
      </c>
      <c r="B9" s="116"/>
      <c r="C9" s="116"/>
      <c r="D9" s="116"/>
      <c r="E9" s="116"/>
      <c r="F9" s="116"/>
      <c r="G9" s="116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62"/>
      <c r="U9" s="62"/>
      <c r="V9" s="62"/>
      <c r="W9" s="62"/>
      <c r="X9" s="62"/>
      <c r="Y9" s="62"/>
      <c r="Z9" s="62"/>
      <c r="AA9" s="62"/>
      <c r="AB9" s="62"/>
    </row>
    <row r="10" spans="1:28">
      <c r="A10" s="55"/>
      <c r="B10" s="55"/>
      <c r="C10" s="55"/>
      <c r="D10" s="55"/>
      <c r="E10" s="55"/>
      <c r="F10" s="55"/>
      <c r="G10" s="55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62"/>
      <c r="U10" s="62"/>
      <c r="V10" s="62"/>
      <c r="W10" s="62"/>
      <c r="X10" s="62"/>
      <c r="Y10" s="62"/>
      <c r="Z10" s="62"/>
      <c r="AB10" s="62"/>
    </row>
    <row r="11" spans="1:28">
      <c r="A11" s="117" t="s">
        <v>41</v>
      </c>
      <c r="B11" s="117"/>
      <c r="C11" s="117"/>
      <c r="D11" s="117"/>
      <c r="E11" s="55"/>
      <c r="F11" s="55"/>
      <c r="G11" s="55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62"/>
      <c r="U11" s="62"/>
      <c r="V11" s="62"/>
      <c r="Y11" s="12"/>
      <c r="AB11" s="62"/>
    </row>
    <row r="12" spans="1:28">
      <c r="A12" s="117" t="s">
        <v>170</v>
      </c>
      <c r="B12" s="117"/>
      <c r="C12" s="117"/>
      <c r="D12" s="57"/>
      <c r="E12" s="55"/>
      <c r="F12" s="55"/>
      <c r="G12" s="55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62"/>
      <c r="U12" s="62"/>
      <c r="V12" s="62"/>
      <c r="Y12" s="12"/>
      <c r="AB12" s="62"/>
    </row>
    <row r="13" spans="1:28"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62"/>
      <c r="U13" s="62"/>
      <c r="V13" s="62"/>
      <c r="Y13" s="12"/>
      <c r="AB13" s="62"/>
    </row>
    <row r="14" spans="1:28">
      <c r="A14" s="114" t="s">
        <v>43</v>
      </c>
      <c r="B14" s="114"/>
      <c r="C14" s="114"/>
      <c r="D14" s="16"/>
      <c r="E14" s="114" t="s">
        <v>44</v>
      </c>
      <c r="F14" s="114"/>
      <c r="G14" s="1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62"/>
      <c r="U14" s="62"/>
      <c r="V14" s="62"/>
      <c r="Y14" s="12"/>
      <c r="AB14" s="62"/>
    </row>
    <row r="15" spans="1:28">
      <c r="A15" s="112" t="s">
        <v>45</v>
      </c>
      <c r="B15" s="113"/>
      <c r="C15" s="56" t="s">
        <v>46</v>
      </c>
      <c r="D15" s="56"/>
      <c r="E15" s="114" t="s">
        <v>47</v>
      </c>
      <c r="F15" s="114"/>
      <c r="G15" s="56" t="s">
        <v>46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62"/>
      <c r="U15" s="62"/>
      <c r="V15" s="62"/>
      <c r="Y15" s="12"/>
      <c r="AB15" s="62"/>
    </row>
    <row r="16" spans="1:28">
      <c r="A16" s="115"/>
      <c r="B16" s="115"/>
      <c r="C16" s="14"/>
      <c r="D16" s="1"/>
      <c r="E16" s="110" t="s">
        <v>51</v>
      </c>
      <c r="F16" s="110"/>
      <c r="G16" s="12">
        <v>118714.8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62"/>
      <c r="U16" s="62"/>
      <c r="V16" s="62"/>
      <c r="Y16" s="12"/>
      <c r="AB16" s="62"/>
    </row>
    <row r="17" spans="1:25">
      <c r="A17" s="110" t="s">
        <v>66</v>
      </c>
      <c r="B17" s="110"/>
      <c r="C17" s="14">
        <v>2671.5</v>
      </c>
      <c r="D17" s="1"/>
      <c r="E17" s="110" t="s">
        <v>76</v>
      </c>
      <c r="F17" s="110"/>
      <c r="G17" s="12">
        <v>2776.98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62"/>
      <c r="U17" s="62"/>
      <c r="V17" s="62"/>
      <c r="Y17" s="12"/>
    </row>
    <row r="18" spans="1:25" ht="35.1" customHeight="1">
      <c r="A18" s="110" t="s">
        <v>16</v>
      </c>
      <c r="B18" s="110"/>
      <c r="C18" s="14">
        <v>230920.41</v>
      </c>
      <c r="D18" s="1"/>
      <c r="E18" s="132" t="s">
        <v>127</v>
      </c>
      <c r="F18" s="132"/>
      <c r="G18" s="12">
        <v>34287.279999999999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62"/>
      <c r="U18" s="62"/>
      <c r="V18" s="62"/>
      <c r="Y18" s="12"/>
    </row>
    <row r="19" spans="1:25" ht="27.95" customHeight="1">
      <c r="A19" s="110" t="s">
        <v>113</v>
      </c>
      <c r="B19" s="110"/>
      <c r="C19" s="14">
        <v>32933.699999999997</v>
      </c>
      <c r="D19" s="1"/>
      <c r="E19" s="132" t="s">
        <v>50</v>
      </c>
      <c r="F19" s="132"/>
      <c r="G19" s="12">
        <v>187.68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62"/>
      <c r="U19" s="62"/>
      <c r="V19" s="62"/>
      <c r="Y19" s="12"/>
    </row>
    <row r="20" spans="1:25" ht="27.95" customHeight="1">
      <c r="A20" s="110" t="s">
        <v>115</v>
      </c>
      <c r="B20" s="110"/>
      <c r="C20" s="14">
        <v>27184.69</v>
      </c>
      <c r="D20" s="1"/>
      <c r="E20" s="132" t="s">
        <v>49</v>
      </c>
      <c r="F20" s="132"/>
      <c r="G20" s="12">
        <v>25000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2"/>
      <c r="U20" s="62"/>
      <c r="V20" s="62"/>
    </row>
    <row r="21" spans="1:25" ht="27.95" customHeight="1">
      <c r="A21" s="110" t="s">
        <v>18</v>
      </c>
      <c r="B21" s="110"/>
      <c r="C21" s="14">
        <v>31029.98</v>
      </c>
      <c r="D21" s="1"/>
      <c r="E21" s="132" t="s">
        <v>55</v>
      </c>
      <c r="F21" s="132"/>
      <c r="G21" s="12">
        <v>12884.59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62"/>
      <c r="U21" s="62"/>
      <c r="V21" s="62"/>
    </row>
    <row r="22" spans="1:25">
      <c r="A22" s="110" t="s">
        <v>28</v>
      </c>
      <c r="B22" s="110"/>
      <c r="C22" s="14">
        <v>1362.99</v>
      </c>
      <c r="D22" s="1"/>
      <c r="E22" s="110" t="s">
        <v>8</v>
      </c>
      <c r="F22" s="110"/>
      <c r="G22" s="12">
        <v>112228.38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62"/>
      <c r="U22" s="62"/>
      <c r="V22" s="62"/>
    </row>
    <row r="23" spans="1:25">
      <c r="A23" s="110" t="s">
        <v>183</v>
      </c>
      <c r="B23" s="110"/>
      <c r="C23" s="14">
        <v>13036.68</v>
      </c>
      <c r="D23" s="1"/>
      <c r="E23" s="132" t="s">
        <v>33</v>
      </c>
      <c r="F23" s="132"/>
      <c r="G23" s="12">
        <v>77917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62"/>
      <c r="U23" s="62"/>
      <c r="V23" s="62"/>
    </row>
    <row r="24" spans="1:25">
      <c r="A24" s="110" t="s">
        <v>52</v>
      </c>
      <c r="B24" s="110"/>
      <c r="C24" s="14">
        <v>7418.64</v>
      </c>
      <c r="D24" s="1"/>
      <c r="E24" s="110" t="s">
        <v>171</v>
      </c>
      <c r="F24" s="110"/>
      <c r="G24" s="12">
        <v>84970.1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2"/>
      <c r="U24" s="62"/>
      <c r="V24" s="62"/>
    </row>
    <row r="25" spans="1:25">
      <c r="A25" s="110" t="s">
        <v>142</v>
      </c>
      <c r="B25" s="110"/>
      <c r="C25" s="14">
        <v>7533.4</v>
      </c>
      <c r="D25" s="1"/>
      <c r="E25" s="110" t="s">
        <v>141</v>
      </c>
      <c r="F25" s="110"/>
      <c r="G25" s="12">
        <v>10828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62"/>
      <c r="U25" s="62"/>
      <c r="V25" s="62"/>
    </row>
    <row r="26" spans="1:25">
      <c r="A26" s="110" t="s">
        <v>56</v>
      </c>
      <c r="B26" s="110"/>
      <c r="C26" s="14">
        <v>7019.4</v>
      </c>
      <c r="D26" s="1"/>
      <c r="E26" s="110" t="s">
        <v>139</v>
      </c>
      <c r="F26" s="110"/>
      <c r="G26" s="12">
        <v>1310.57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62"/>
      <c r="U26" s="62"/>
      <c r="V26" s="62"/>
    </row>
    <row r="27" spans="1:25">
      <c r="A27" s="110" t="s">
        <v>53</v>
      </c>
      <c r="B27" s="110"/>
      <c r="C27" s="14">
        <v>10403.469999999999</v>
      </c>
      <c r="D27" s="1"/>
      <c r="E27" s="110" t="s">
        <v>179</v>
      </c>
      <c r="F27" s="110"/>
      <c r="G27" s="12">
        <v>494.33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62"/>
      <c r="U27" s="62"/>
      <c r="V27" s="62"/>
    </row>
    <row r="28" spans="1:25">
      <c r="A28" s="110" t="s">
        <v>123</v>
      </c>
      <c r="B28" s="110"/>
      <c r="C28" s="14">
        <v>9536.16</v>
      </c>
      <c r="D28" s="1"/>
      <c r="E28" s="110" t="s">
        <v>36</v>
      </c>
      <c r="F28" s="110"/>
      <c r="G28" s="12">
        <v>3625.09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62"/>
      <c r="U28" s="62"/>
      <c r="V28" s="62"/>
    </row>
    <row r="29" spans="1:25">
      <c r="A29" s="110" t="s">
        <v>48</v>
      </c>
      <c r="B29" s="110"/>
      <c r="C29" s="14">
        <v>105385</v>
      </c>
      <c r="D29" s="1"/>
      <c r="E29" s="110"/>
      <c r="F29" s="110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62"/>
      <c r="U29" s="62"/>
      <c r="V29" s="62"/>
    </row>
    <row r="30" spans="1:25">
      <c r="A30" s="110" t="s">
        <v>180</v>
      </c>
      <c r="B30" s="110"/>
      <c r="C30" s="14">
        <v>25237.02</v>
      </c>
      <c r="D30" s="1"/>
      <c r="E30" s="110"/>
      <c r="F30" s="110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62"/>
      <c r="U30" s="62"/>
      <c r="V30" s="62"/>
    </row>
    <row r="31" spans="1:25">
      <c r="A31" s="110" t="s">
        <v>125</v>
      </c>
      <c r="B31" s="110"/>
      <c r="C31" s="14">
        <v>4663.3500000000004</v>
      </c>
      <c r="D31" s="1"/>
      <c r="E31" s="110"/>
      <c r="F31" s="110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62"/>
      <c r="U31" s="62"/>
      <c r="V31" s="62"/>
    </row>
    <row r="32" spans="1:25">
      <c r="A32" s="110" t="s">
        <v>181</v>
      </c>
      <c r="B32" s="110"/>
      <c r="C32" s="14">
        <v>1447.31</v>
      </c>
      <c r="D32" s="1"/>
      <c r="E32" s="110"/>
      <c r="F32" s="110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62"/>
      <c r="U32" s="62"/>
      <c r="V32" s="62"/>
    </row>
    <row r="33" spans="1:29">
      <c r="A33" s="110" t="s">
        <v>131</v>
      </c>
      <c r="B33" s="110"/>
      <c r="C33" s="14">
        <v>7550.03</v>
      </c>
      <c r="D33" s="1"/>
      <c r="E33" s="110"/>
      <c r="F33" s="110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62"/>
      <c r="U33" s="62"/>
      <c r="V33" s="62"/>
    </row>
    <row r="34" spans="1:29">
      <c r="A34" s="110" t="s">
        <v>79</v>
      </c>
      <c r="B34" s="110"/>
      <c r="C34" s="14">
        <v>3625.09</v>
      </c>
      <c r="D34" s="1"/>
      <c r="E34" s="110"/>
      <c r="F34" s="110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62"/>
      <c r="U34" s="62"/>
      <c r="V34" s="62"/>
    </row>
    <row r="35" spans="1:29">
      <c r="A35" s="110" t="s">
        <v>139</v>
      </c>
      <c r="B35" s="110"/>
      <c r="C35" s="12">
        <v>1310.57</v>
      </c>
      <c r="D35" s="1"/>
      <c r="E35" s="110"/>
      <c r="F35" s="110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62"/>
      <c r="U35" s="62"/>
      <c r="V35" s="62"/>
    </row>
    <row r="36" spans="1:29">
      <c r="A36" s="110" t="s">
        <v>182</v>
      </c>
      <c r="B36" s="110"/>
      <c r="C36" s="12">
        <v>5262.17</v>
      </c>
      <c r="D36" s="1"/>
      <c r="E36" s="110"/>
      <c r="F36" s="110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62"/>
      <c r="U36" s="62"/>
      <c r="V36" s="62"/>
    </row>
    <row r="37" spans="1:29">
      <c r="A37" s="111" t="s">
        <v>67</v>
      </c>
      <c r="B37" s="111"/>
      <c r="C37" s="13">
        <f>SUM(C16:C36)</f>
        <v>535531.55999999994</v>
      </c>
      <c r="D37" s="18"/>
      <c r="E37" s="111"/>
      <c r="F37" s="111"/>
      <c r="G37" s="13">
        <f>SUM(G16:G33)</f>
        <v>485224.8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62"/>
      <c r="U37" s="62"/>
      <c r="V37" s="62"/>
    </row>
    <row r="38" spans="1:29">
      <c r="A38" s="58"/>
      <c r="B38" s="58"/>
      <c r="C38" s="1"/>
      <c r="D38" s="1"/>
      <c r="E38" s="110"/>
      <c r="F38" s="110"/>
      <c r="G38" s="58"/>
      <c r="H38" s="12"/>
      <c r="I38" s="12"/>
      <c r="J38" s="12"/>
      <c r="K38" s="12"/>
      <c r="L38" s="12"/>
      <c r="M38" s="12"/>
      <c r="N38" s="12"/>
      <c r="O38" s="12"/>
      <c r="P38" s="62"/>
      <c r="Q38" s="62"/>
      <c r="R38" s="62"/>
      <c r="S38" s="62"/>
      <c r="T38" s="62"/>
      <c r="U38" s="62"/>
      <c r="V38" s="62"/>
    </row>
    <row r="39" spans="1:29" ht="15.75" thickBot="1">
      <c r="A39" s="111" t="s">
        <v>37</v>
      </c>
      <c r="B39" s="111"/>
      <c r="C39" s="3"/>
      <c r="D39" s="3"/>
      <c r="E39" s="111"/>
      <c r="F39" s="111"/>
      <c r="G39" s="19">
        <f>(3168135.02+C37)-G37</f>
        <v>3218441.7800000003</v>
      </c>
      <c r="H39" s="12"/>
      <c r="I39" s="12"/>
      <c r="J39" s="12"/>
      <c r="K39" s="12"/>
      <c r="L39" s="12"/>
      <c r="M39" s="12"/>
      <c r="N39" s="12"/>
      <c r="O39" s="12"/>
      <c r="P39" s="62"/>
      <c r="Q39" s="62"/>
      <c r="R39" s="62"/>
      <c r="S39" s="62"/>
      <c r="T39" s="62"/>
      <c r="U39" s="62"/>
      <c r="V39" s="62"/>
    </row>
    <row r="40" spans="1:29" ht="15.75" thickTop="1">
      <c r="A40" s="59"/>
      <c r="B40" s="59"/>
      <c r="C40" s="3"/>
      <c r="D40" s="3"/>
      <c r="E40" s="59"/>
      <c r="F40" s="59"/>
      <c r="G40" s="22"/>
      <c r="H40" s="12"/>
      <c r="I40" s="12"/>
      <c r="J40" s="12"/>
      <c r="K40" s="12"/>
      <c r="L40" s="12"/>
      <c r="M40" s="12"/>
      <c r="N40" s="12"/>
      <c r="O40" s="12"/>
      <c r="P40" s="62"/>
      <c r="Q40" s="62"/>
      <c r="R40" s="62"/>
      <c r="S40" s="62"/>
      <c r="T40" s="62"/>
      <c r="U40" s="62"/>
      <c r="V40" s="62"/>
    </row>
    <row r="41" spans="1:29">
      <c r="A41" s="1"/>
      <c r="B41" s="1"/>
      <c r="C41" s="12"/>
      <c r="D41" s="1"/>
      <c r="E41" s="1"/>
      <c r="F41" s="1"/>
      <c r="G41" s="12"/>
      <c r="H41" s="12"/>
      <c r="I41" s="12"/>
      <c r="J41" s="12"/>
      <c r="K41" s="12"/>
      <c r="L41" s="12"/>
      <c r="M41" s="12"/>
      <c r="N41" s="12"/>
      <c r="O41" s="12"/>
      <c r="P41" s="62"/>
      <c r="Q41" s="62"/>
      <c r="R41" s="62"/>
      <c r="S41" s="62"/>
      <c r="T41" s="62"/>
      <c r="U41" s="62"/>
      <c r="V41" s="62"/>
    </row>
    <row r="42" spans="1:29">
      <c r="A42" s="1"/>
      <c r="B42" s="1"/>
      <c r="C42" s="12"/>
      <c r="D42" s="1"/>
      <c r="E42" s="1"/>
      <c r="F42" s="1"/>
      <c r="G42" s="12"/>
      <c r="H42" s="12"/>
      <c r="I42" s="12"/>
      <c r="J42" s="12"/>
      <c r="K42" s="12"/>
      <c r="L42" s="12"/>
      <c r="M42" s="12"/>
      <c r="N42" s="12"/>
      <c r="O42" s="12"/>
      <c r="P42" s="62"/>
      <c r="Q42" s="62"/>
      <c r="R42" s="62"/>
      <c r="S42" s="62"/>
      <c r="T42" s="62"/>
      <c r="U42" s="62"/>
      <c r="V42" s="62"/>
    </row>
    <row r="43" spans="1:29">
      <c r="A43" s="1"/>
      <c r="B43" s="1"/>
      <c r="C43" s="13"/>
      <c r="D43" s="1"/>
      <c r="E43" s="1"/>
      <c r="F43" s="1"/>
      <c r="G43" s="13"/>
      <c r="H43" s="12"/>
      <c r="I43" s="12"/>
      <c r="J43" s="12"/>
      <c r="K43" s="12"/>
      <c r="L43" s="12"/>
      <c r="M43" s="12"/>
      <c r="N43" s="12"/>
      <c r="O43" s="12"/>
      <c r="P43" s="62"/>
      <c r="Q43" s="62"/>
      <c r="R43" s="62"/>
      <c r="S43" s="62"/>
      <c r="T43" s="62"/>
      <c r="U43" s="62"/>
      <c r="V43" s="62"/>
    </row>
    <row r="44" spans="1:29">
      <c r="A44" s="1"/>
      <c r="B44" s="1"/>
      <c r="C44" s="12"/>
      <c r="D44" s="1"/>
      <c r="E44" s="1"/>
      <c r="F44" s="1"/>
      <c r="G44" s="12"/>
      <c r="H44" s="12"/>
      <c r="I44" s="12"/>
      <c r="J44" s="12"/>
      <c r="K44" s="12"/>
      <c r="L44" s="12"/>
      <c r="M44" s="12"/>
      <c r="N44" s="12"/>
      <c r="O44" s="12"/>
      <c r="P44" s="62"/>
      <c r="Q44" s="62"/>
      <c r="R44" s="62"/>
      <c r="S44" s="62"/>
      <c r="T44" s="62"/>
      <c r="U44" s="62"/>
      <c r="V44" s="62"/>
    </row>
    <row r="45" spans="1:29">
      <c r="A45" s="161"/>
      <c r="B45" s="161"/>
      <c r="C45" s="162"/>
      <c r="D45" s="161"/>
      <c r="E45" s="161"/>
      <c r="F45" s="161"/>
      <c r="G45" s="16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45"/>
    </row>
    <row r="46" spans="1:29">
      <c r="A46" s="161"/>
      <c r="B46" s="161"/>
      <c r="C46" s="162"/>
      <c r="D46" s="161"/>
      <c r="E46" s="161"/>
      <c r="F46" s="161"/>
      <c r="G46" s="162"/>
      <c r="H46" s="12"/>
      <c r="I46" s="12"/>
      <c r="J46" s="12"/>
      <c r="K46" s="12"/>
      <c r="L46" s="12"/>
      <c r="M46" s="12"/>
      <c r="N46" s="12"/>
      <c r="O46" s="12"/>
      <c r="P46" s="62"/>
      <c r="Q46" s="62"/>
      <c r="R46" s="62"/>
      <c r="S46" s="62"/>
      <c r="T46" s="62"/>
      <c r="U46" s="62"/>
      <c r="V46" s="62"/>
    </row>
    <row r="47" spans="1:29">
      <c r="A47" s="161"/>
      <c r="B47" s="161"/>
      <c r="C47" s="162"/>
      <c r="D47" s="161"/>
      <c r="E47" s="161"/>
      <c r="F47" s="161"/>
      <c r="G47" s="162"/>
      <c r="H47" s="12"/>
      <c r="I47" s="12"/>
      <c r="J47" s="12"/>
      <c r="K47" s="12"/>
      <c r="L47" s="12"/>
      <c r="M47" s="12"/>
      <c r="N47" s="12"/>
      <c r="O47" s="12"/>
      <c r="P47" s="62"/>
      <c r="Q47" s="62"/>
      <c r="R47" s="62"/>
      <c r="S47" s="62"/>
      <c r="T47" s="62"/>
      <c r="U47" s="62"/>
      <c r="V47" s="62"/>
    </row>
    <row r="48" spans="1:29">
      <c r="A48" s="161"/>
      <c r="B48" s="161"/>
      <c r="C48" s="162"/>
      <c r="D48" s="161"/>
      <c r="E48" s="161"/>
      <c r="F48" s="161"/>
      <c r="G48" s="162"/>
      <c r="H48" s="45"/>
      <c r="I48" s="45"/>
      <c r="J48" s="45"/>
      <c r="K48" s="45"/>
      <c r="L48" s="2"/>
      <c r="M48" s="45"/>
      <c r="N48" s="45"/>
      <c r="O48" s="12"/>
      <c r="P48" s="62"/>
      <c r="Q48" s="62"/>
      <c r="R48" s="62"/>
      <c r="S48" s="62"/>
      <c r="T48" s="62"/>
      <c r="U48" s="62"/>
      <c r="V48" s="62"/>
    </row>
    <row r="49" spans="1:28">
      <c r="A49" s="161"/>
      <c r="B49" s="161"/>
      <c r="C49" s="162"/>
      <c r="D49" s="161"/>
      <c r="E49" s="161"/>
      <c r="F49" s="161"/>
      <c r="G49" s="16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2"/>
      <c r="V49" s="12"/>
      <c r="W49" s="12"/>
      <c r="X49" s="12"/>
      <c r="Y49" s="12"/>
      <c r="Z49" s="12"/>
      <c r="AA49" s="12"/>
      <c r="AB49" s="12"/>
    </row>
    <row r="50" spans="1:28">
      <c r="A50" s="160"/>
      <c r="B50" s="160"/>
      <c r="C50" s="160"/>
      <c r="D50" s="160"/>
      <c r="E50" s="160"/>
      <c r="F50" s="160"/>
      <c r="G50" s="160"/>
      <c r="L50" s="1"/>
      <c r="O50" s="62"/>
      <c r="P50" s="62"/>
      <c r="Q50" s="62"/>
      <c r="R50" s="62"/>
      <c r="S50" s="62"/>
      <c r="T50" s="62"/>
      <c r="U50" s="62"/>
      <c r="V50" s="62"/>
    </row>
    <row r="51" spans="1:28">
      <c r="A51" s="163"/>
      <c r="B51" s="163"/>
      <c r="C51" s="163"/>
      <c r="D51" s="163"/>
      <c r="E51" s="163"/>
      <c r="F51" s="163"/>
      <c r="G51" s="163"/>
      <c r="L51" s="1"/>
      <c r="O51" s="62"/>
      <c r="P51" s="62"/>
      <c r="Q51" s="62"/>
      <c r="R51" s="62"/>
      <c r="S51" s="62"/>
      <c r="T51" s="62"/>
      <c r="U51" s="62"/>
      <c r="V51" s="62"/>
    </row>
    <row r="52" spans="1:28">
      <c r="A52" s="163"/>
      <c r="B52" s="163"/>
      <c r="C52" s="163"/>
      <c r="D52" s="163"/>
      <c r="E52" s="163"/>
      <c r="F52" s="163"/>
      <c r="G52" s="163"/>
      <c r="L52" s="1"/>
      <c r="O52" s="62"/>
      <c r="P52" s="62"/>
      <c r="Q52" s="62"/>
      <c r="R52" s="62"/>
      <c r="S52" s="62"/>
      <c r="T52" s="62"/>
      <c r="U52" s="62"/>
      <c r="V52" s="62"/>
    </row>
    <row r="53" spans="1:28">
      <c r="A53" s="163"/>
      <c r="B53" s="163"/>
      <c r="C53" s="163"/>
      <c r="D53" s="163"/>
      <c r="E53" s="163"/>
      <c r="F53" s="163"/>
      <c r="G53" s="163"/>
      <c r="L53" s="1"/>
      <c r="O53" s="62"/>
      <c r="P53" s="62"/>
      <c r="Q53" s="62"/>
      <c r="R53" s="62"/>
      <c r="S53" s="62"/>
      <c r="T53" s="62"/>
      <c r="U53" s="62"/>
      <c r="V53" s="62"/>
    </row>
    <row r="54" spans="1:28">
      <c r="A54" s="160"/>
      <c r="B54" s="160"/>
      <c r="C54" s="160"/>
      <c r="D54" s="160"/>
      <c r="E54" s="160"/>
      <c r="F54" s="160"/>
      <c r="G54" s="160"/>
      <c r="O54" s="62"/>
      <c r="P54" s="62"/>
      <c r="Q54" s="62"/>
      <c r="R54" s="62"/>
      <c r="S54" s="62"/>
      <c r="T54" s="62"/>
      <c r="U54" s="62"/>
      <c r="V54" s="62"/>
    </row>
    <row r="55" spans="1:28">
      <c r="A55" s="160"/>
      <c r="B55" s="160"/>
      <c r="C55" s="160"/>
      <c r="D55" s="160"/>
      <c r="E55" s="160"/>
      <c r="F55" s="160"/>
      <c r="G55" s="160"/>
    </row>
    <row r="56" spans="1:28">
      <c r="A56" s="159"/>
      <c r="B56" s="158"/>
      <c r="C56" s="158"/>
      <c r="D56" s="158"/>
      <c r="E56" s="158"/>
      <c r="F56" s="159"/>
      <c r="G56" s="159"/>
    </row>
    <row r="57" spans="1:28">
      <c r="A57" s="159"/>
      <c r="B57" s="158"/>
      <c r="C57" s="158"/>
      <c r="D57" s="158"/>
      <c r="E57" s="158"/>
      <c r="F57" s="159"/>
      <c r="G57" s="159"/>
    </row>
    <row r="58" spans="1:28">
      <c r="A58" s="164"/>
      <c r="B58" s="158"/>
      <c r="C58" s="158"/>
      <c r="D58" s="158"/>
      <c r="E58" s="158"/>
      <c r="F58" s="159"/>
      <c r="G58" s="162"/>
    </row>
    <row r="59" spans="1:28">
      <c r="A59" s="159"/>
      <c r="B59" s="158"/>
      <c r="C59" s="158"/>
      <c r="D59" s="158"/>
      <c r="E59" s="158"/>
      <c r="F59" s="159"/>
      <c r="G59" s="162"/>
    </row>
    <row r="60" spans="1:28">
      <c r="A60" s="159"/>
      <c r="B60" s="158"/>
      <c r="C60" s="158"/>
      <c r="D60" s="158"/>
      <c r="E60" s="158"/>
      <c r="F60" s="159"/>
      <c r="G60" s="162"/>
    </row>
    <row r="61" spans="1:28">
      <c r="A61" s="159"/>
      <c r="B61" s="158"/>
      <c r="C61" s="158"/>
      <c r="D61" s="158"/>
      <c r="E61" s="158"/>
      <c r="F61" s="159"/>
      <c r="G61" s="162"/>
    </row>
    <row r="62" spans="1:28">
      <c r="A62" s="159"/>
      <c r="B62" s="158"/>
      <c r="C62" s="158"/>
      <c r="D62" s="158"/>
      <c r="E62" s="158"/>
      <c r="F62" s="159"/>
      <c r="G62" s="162"/>
    </row>
    <row r="63" spans="1:28">
      <c r="A63" s="159"/>
      <c r="B63" s="158"/>
      <c r="C63" s="158"/>
      <c r="D63" s="158"/>
      <c r="E63" s="158"/>
      <c r="F63" s="159"/>
      <c r="G63" s="162"/>
    </row>
    <row r="64" spans="1:28">
      <c r="A64" s="159"/>
      <c r="B64" s="158"/>
      <c r="C64" s="158"/>
      <c r="D64" s="158"/>
      <c r="E64" s="158"/>
      <c r="F64" s="159"/>
      <c r="G64" s="162"/>
    </row>
    <row r="65" spans="1:7">
      <c r="A65" s="159"/>
      <c r="B65" s="158"/>
      <c r="C65" s="158"/>
      <c r="D65" s="158"/>
      <c r="E65" s="158"/>
      <c r="F65" s="159"/>
      <c r="G65" s="162"/>
    </row>
    <row r="66" spans="1:7">
      <c r="A66" s="159"/>
      <c r="B66" s="158"/>
      <c r="C66" s="158"/>
      <c r="D66" s="158"/>
      <c r="E66" s="158"/>
      <c r="F66" s="159"/>
      <c r="G66" s="162"/>
    </row>
    <row r="67" spans="1:7">
      <c r="A67" s="159"/>
      <c r="B67" s="158"/>
      <c r="C67" s="158"/>
      <c r="D67" s="158"/>
      <c r="E67" s="158"/>
      <c r="F67" s="159"/>
      <c r="G67" s="162"/>
    </row>
    <row r="68" spans="1:7">
      <c r="A68" s="159"/>
      <c r="B68" s="158"/>
      <c r="C68" s="158"/>
      <c r="D68" s="158"/>
      <c r="E68" s="158"/>
      <c r="F68" s="159"/>
      <c r="G68" s="162"/>
    </row>
    <row r="69" spans="1:7">
      <c r="A69" s="159"/>
      <c r="B69" s="159"/>
      <c r="C69" s="159"/>
      <c r="D69" s="159"/>
      <c r="E69" s="159"/>
      <c r="F69" s="159"/>
      <c r="G69" s="159"/>
    </row>
    <row r="70" spans="1:7">
      <c r="A70" s="159"/>
      <c r="B70" s="159"/>
      <c r="C70" s="159"/>
      <c r="D70" s="159"/>
      <c r="E70" s="159"/>
      <c r="F70" s="159"/>
      <c r="G70" s="159"/>
    </row>
    <row r="71" spans="1:7">
      <c r="A71" s="159"/>
      <c r="B71" s="159"/>
      <c r="C71" s="159"/>
      <c r="D71" s="159"/>
      <c r="E71" s="159"/>
      <c r="F71" s="159"/>
      <c r="G71" s="159"/>
    </row>
    <row r="72" spans="1:7">
      <c r="A72" s="160"/>
      <c r="B72" s="160"/>
      <c r="C72" s="160"/>
      <c r="D72" s="160"/>
      <c r="E72" s="160"/>
      <c r="F72" s="160"/>
      <c r="G72" s="160"/>
    </row>
    <row r="73" spans="1:7">
      <c r="A73" s="160"/>
      <c r="B73" s="160"/>
      <c r="C73" s="160"/>
      <c r="D73" s="160"/>
      <c r="E73" s="160"/>
      <c r="F73" s="160"/>
      <c r="G73" s="160"/>
    </row>
    <row r="74" spans="1:7">
      <c r="A74" s="160"/>
      <c r="B74" s="160"/>
      <c r="C74" s="160"/>
      <c r="D74" s="160"/>
      <c r="E74" s="160"/>
      <c r="F74" s="160"/>
      <c r="G74" s="160"/>
    </row>
    <row r="75" spans="1:7">
      <c r="A75" s="160"/>
      <c r="B75" s="160"/>
      <c r="C75" s="160"/>
      <c r="D75" s="160"/>
      <c r="E75" s="160"/>
      <c r="F75" s="160"/>
      <c r="G75" s="160"/>
    </row>
    <row r="76" spans="1:7">
      <c r="A76" s="160"/>
      <c r="B76" s="160"/>
      <c r="C76" s="160"/>
      <c r="D76" s="160"/>
      <c r="E76" s="160"/>
      <c r="F76" s="160"/>
      <c r="G76" s="160"/>
    </row>
    <row r="77" spans="1:7">
      <c r="A77" s="160"/>
      <c r="B77" s="160"/>
      <c r="C77" s="160"/>
      <c r="D77" s="160"/>
      <c r="E77" s="160"/>
      <c r="F77" s="160"/>
      <c r="G77" s="160"/>
    </row>
    <row r="78" spans="1:7">
      <c r="A78" s="160"/>
      <c r="B78" s="160"/>
      <c r="C78" s="160"/>
      <c r="D78" s="160"/>
      <c r="E78" s="160"/>
      <c r="F78" s="160"/>
      <c r="G78" s="160"/>
    </row>
    <row r="79" spans="1:7">
      <c r="A79" s="160"/>
      <c r="B79" s="160"/>
      <c r="C79" s="160"/>
      <c r="D79" s="160"/>
      <c r="E79" s="160"/>
      <c r="F79" s="160"/>
      <c r="G79" s="160"/>
    </row>
    <row r="80" spans="1:7">
      <c r="A80" s="160"/>
      <c r="B80" s="160"/>
      <c r="C80" s="160"/>
      <c r="D80" s="160"/>
      <c r="E80" s="160"/>
      <c r="F80" s="160"/>
      <c r="G80" s="160"/>
    </row>
    <row r="81" spans="1:7">
      <c r="A81" s="160"/>
      <c r="B81" s="160"/>
      <c r="C81" s="160"/>
      <c r="D81" s="160"/>
      <c r="E81" s="160"/>
      <c r="F81" s="160"/>
      <c r="G81" s="160"/>
    </row>
    <row r="82" spans="1:7">
      <c r="A82" s="160"/>
      <c r="B82" s="160"/>
      <c r="C82" s="160"/>
      <c r="D82" s="160"/>
      <c r="E82" s="160"/>
      <c r="F82" s="160"/>
      <c r="G82" s="160"/>
    </row>
    <row r="83" spans="1:7">
      <c r="A83" s="160"/>
      <c r="B83" s="160"/>
      <c r="C83" s="163"/>
      <c r="D83" s="163"/>
      <c r="E83" s="163"/>
      <c r="F83" s="163"/>
      <c r="G83" s="160"/>
    </row>
    <row r="84" spans="1:7">
      <c r="A84" s="160"/>
      <c r="B84" s="160"/>
      <c r="C84" s="163"/>
      <c r="D84" s="163"/>
      <c r="E84" s="163"/>
      <c r="F84" s="163"/>
      <c r="G84" s="160"/>
    </row>
    <row r="85" spans="1:7">
      <c r="A85" s="160"/>
      <c r="B85" s="160"/>
      <c r="C85" s="163"/>
      <c r="D85" s="163"/>
      <c r="E85" s="163"/>
      <c r="F85" s="163"/>
      <c r="G85" s="160"/>
    </row>
    <row r="86" spans="1:7">
      <c r="A86" s="160"/>
      <c r="B86" s="160"/>
      <c r="C86" s="163"/>
      <c r="D86" s="163"/>
      <c r="E86" s="163"/>
      <c r="F86" s="163"/>
      <c r="G86" s="160"/>
    </row>
    <row r="87" spans="1:7">
      <c r="A87" s="160"/>
      <c r="B87" s="160"/>
      <c r="C87" s="163"/>
      <c r="D87" s="163"/>
      <c r="E87" s="163"/>
      <c r="F87" s="163"/>
      <c r="G87" s="160"/>
    </row>
    <row r="88" spans="1:7">
      <c r="A88" s="160"/>
      <c r="B88" s="160"/>
      <c r="C88" s="163"/>
      <c r="D88" s="163"/>
      <c r="E88" s="163"/>
      <c r="F88" s="163"/>
      <c r="G88" s="160"/>
    </row>
    <row r="89" spans="1:7">
      <c r="A89" s="160"/>
      <c r="B89" s="160"/>
      <c r="C89" s="163"/>
      <c r="D89" s="163"/>
      <c r="E89" s="163"/>
      <c r="F89" s="163"/>
      <c r="G89" s="160"/>
    </row>
    <row r="90" spans="1:7">
      <c r="A90" s="160"/>
      <c r="B90" s="160"/>
      <c r="C90" s="163"/>
      <c r="D90" s="163"/>
      <c r="E90" s="163"/>
      <c r="F90" s="163"/>
      <c r="G90" s="160"/>
    </row>
  </sheetData>
  <mergeCells count="80">
    <mergeCell ref="C88:F88"/>
    <mergeCell ref="C89:F89"/>
    <mergeCell ref="C90:F90"/>
    <mergeCell ref="B68:E68"/>
    <mergeCell ref="C83:F83"/>
    <mergeCell ref="C84:F84"/>
    <mergeCell ref="C85:F85"/>
    <mergeCell ref="C86:F86"/>
    <mergeCell ref="C87:F87"/>
    <mergeCell ref="B67:E67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53:G53"/>
    <mergeCell ref="A33:B33"/>
    <mergeCell ref="E33:F33"/>
    <mergeCell ref="A35:B35"/>
    <mergeCell ref="E35:F35"/>
    <mergeCell ref="A36:B36"/>
    <mergeCell ref="A37:B37"/>
    <mergeCell ref="E37:F37"/>
    <mergeCell ref="E38:F38"/>
    <mergeCell ref="A39:B39"/>
    <mergeCell ref="E39:F39"/>
    <mergeCell ref="A51:G51"/>
    <mergeCell ref="A52:G52"/>
    <mergeCell ref="A34:B34"/>
    <mergeCell ref="E34:F34"/>
    <mergeCell ref="E36:F36"/>
    <mergeCell ref="A30:B30"/>
    <mergeCell ref="E30:F30"/>
    <mergeCell ref="A31:B31"/>
    <mergeCell ref="E31:F31"/>
    <mergeCell ref="A32:B32"/>
    <mergeCell ref="E32:F32"/>
    <mergeCell ref="A27:B27"/>
    <mergeCell ref="E27:F27"/>
    <mergeCell ref="A28:B28"/>
    <mergeCell ref="E28:F28"/>
    <mergeCell ref="A29:B29"/>
    <mergeCell ref="E29:F29"/>
    <mergeCell ref="A24:B24"/>
    <mergeCell ref="E24:F24"/>
    <mergeCell ref="A25:B25"/>
    <mergeCell ref="E25:F25"/>
    <mergeCell ref="A26:B26"/>
    <mergeCell ref="E26:F26"/>
    <mergeCell ref="A21:B21"/>
    <mergeCell ref="E21:F21"/>
    <mergeCell ref="A22:B22"/>
    <mergeCell ref="E22:F22"/>
    <mergeCell ref="A23:B23"/>
    <mergeCell ref="E23:F23"/>
    <mergeCell ref="A18:B18"/>
    <mergeCell ref="E18:F18"/>
    <mergeCell ref="A19:B19"/>
    <mergeCell ref="E19:F19"/>
    <mergeCell ref="A20:B20"/>
    <mergeCell ref="E20:F20"/>
    <mergeCell ref="A15:B15"/>
    <mergeCell ref="E15:F15"/>
    <mergeCell ref="A16:B16"/>
    <mergeCell ref="E16:F16"/>
    <mergeCell ref="A17:B17"/>
    <mergeCell ref="E17:F17"/>
    <mergeCell ref="A14:C14"/>
    <mergeCell ref="E14:G14"/>
    <mergeCell ref="A7:G7"/>
    <mergeCell ref="A8:G8"/>
    <mergeCell ref="A9:G9"/>
    <mergeCell ref="A11:D11"/>
    <mergeCell ref="A12:C1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/>
  </sheetPr>
  <dimension ref="A2:AF86"/>
  <sheetViews>
    <sheetView topLeftCell="A7" workbookViewId="0">
      <selection activeCell="A46" sqref="A46:G86"/>
    </sheetView>
  </sheetViews>
  <sheetFormatPr baseColWidth="10" defaultRowHeight="15"/>
  <cols>
    <col min="9" max="9" width="8.42578125" customWidth="1"/>
    <col min="10" max="10" width="7.85546875" customWidth="1"/>
    <col min="11" max="11" width="9.28515625" customWidth="1"/>
    <col min="12" max="12" width="8.7109375" customWidth="1"/>
    <col min="13" max="13" width="8.28515625" customWidth="1"/>
    <col min="14" max="14" width="8.140625" customWidth="1"/>
    <col min="15" max="15" width="7.140625" customWidth="1"/>
    <col min="16" max="16" width="7.7109375" customWidth="1"/>
    <col min="17" max="17" width="8.42578125" customWidth="1"/>
    <col min="18" max="18" width="8.7109375" customWidth="1"/>
    <col min="19" max="19" width="8.42578125" customWidth="1"/>
    <col min="20" max="21" width="9.28515625" customWidth="1"/>
    <col min="22" max="22" width="8.5703125" customWidth="1"/>
    <col min="23" max="23" width="7.28515625" customWidth="1"/>
    <col min="24" max="24" width="7.85546875" customWidth="1"/>
    <col min="25" max="26" width="8.28515625" customWidth="1"/>
    <col min="27" max="27" width="10.140625" customWidth="1"/>
  </cols>
  <sheetData>
    <row r="2" spans="1:31"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1"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>
      <c r="A4" s="116" t="s">
        <v>38</v>
      </c>
      <c r="B4" s="116"/>
      <c r="C4" s="116"/>
      <c r="D4" s="116"/>
      <c r="E4" s="116"/>
      <c r="F4" s="116"/>
      <c r="G4" s="116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AA4" s="63"/>
    </row>
    <row r="5" spans="1:31">
      <c r="A5" s="116" t="s">
        <v>39</v>
      </c>
      <c r="B5" s="116"/>
      <c r="C5" s="116"/>
      <c r="D5" s="116"/>
      <c r="E5" s="116"/>
      <c r="F5" s="116"/>
      <c r="G5" s="11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AA5" s="63"/>
    </row>
    <row r="6" spans="1:31">
      <c r="A6" s="116" t="s">
        <v>153</v>
      </c>
      <c r="B6" s="116"/>
      <c r="C6" s="116"/>
      <c r="D6" s="116"/>
      <c r="E6" s="116"/>
      <c r="F6" s="116"/>
      <c r="G6" s="11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AA6" s="63"/>
    </row>
    <row r="7" spans="1:31">
      <c r="A7" s="55"/>
      <c r="B7" s="55"/>
      <c r="C7" s="55"/>
      <c r="D7" s="55"/>
      <c r="E7" s="55"/>
      <c r="F7" s="55"/>
      <c r="G7" s="55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AA7" s="63"/>
    </row>
    <row r="8" spans="1:31">
      <c r="A8" s="117" t="s">
        <v>41</v>
      </c>
      <c r="B8" s="117"/>
      <c r="C8" s="117"/>
      <c r="D8" s="117"/>
      <c r="E8" s="55"/>
      <c r="F8" s="55"/>
      <c r="G8" s="55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AA8" s="63"/>
    </row>
    <row r="9" spans="1:31">
      <c r="A9" s="117" t="s">
        <v>187</v>
      </c>
      <c r="B9" s="117"/>
      <c r="C9" s="117"/>
      <c r="D9" s="57"/>
      <c r="E9" s="55"/>
      <c r="F9" s="55"/>
      <c r="G9" s="55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64"/>
      <c r="AA9" s="63"/>
    </row>
    <row r="10" spans="1:31"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64"/>
      <c r="AA10" s="63"/>
    </row>
    <row r="11" spans="1:31">
      <c r="A11" s="114" t="s">
        <v>43</v>
      </c>
      <c r="B11" s="114"/>
      <c r="C11" s="114"/>
      <c r="D11" s="16"/>
      <c r="E11" s="114" t="s">
        <v>44</v>
      </c>
      <c r="F11" s="114"/>
      <c r="G11" s="114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64"/>
      <c r="AA11" s="63"/>
    </row>
    <row r="12" spans="1:31">
      <c r="A12" s="112" t="s">
        <v>45</v>
      </c>
      <c r="B12" s="113"/>
      <c r="C12" s="56" t="s">
        <v>46</v>
      </c>
      <c r="D12" s="56"/>
      <c r="E12" s="114" t="s">
        <v>47</v>
      </c>
      <c r="F12" s="114"/>
      <c r="G12" s="56" t="s">
        <v>46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64"/>
      <c r="AA12" s="63"/>
    </row>
    <row r="13" spans="1:31">
      <c r="A13" s="115"/>
      <c r="B13" s="115"/>
      <c r="C13" s="14"/>
      <c r="D13" s="1"/>
      <c r="E13" s="110" t="s">
        <v>51</v>
      </c>
      <c r="F13" s="110"/>
      <c r="G13" s="12">
        <v>124704.4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64"/>
      <c r="AA13" s="63"/>
    </row>
    <row r="14" spans="1:31">
      <c r="A14" s="110" t="s">
        <v>66</v>
      </c>
      <c r="B14" s="110"/>
      <c r="C14" s="14">
        <v>7013.81</v>
      </c>
      <c r="D14" s="1"/>
      <c r="E14" s="110" t="s">
        <v>76</v>
      </c>
      <c r="F14" s="110"/>
      <c r="G14" s="12">
        <v>7503.84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64"/>
      <c r="AA14" s="63"/>
    </row>
    <row r="15" spans="1:31" ht="27.95" customHeight="1">
      <c r="A15" s="110" t="s">
        <v>16</v>
      </c>
      <c r="B15" s="110"/>
      <c r="C15" s="14">
        <v>96815.88</v>
      </c>
      <c r="D15" s="1"/>
      <c r="E15" s="132" t="s">
        <v>127</v>
      </c>
      <c r="F15" s="132"/>
      <c r="G15" s="12">
        <v>13482.37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64"/>
      <c r="AA15" s="63"/>
    </row>
    <row r="16" spans="1:31" ht="27.95" customHeight="1">
      <c r="A16" s="110" t="s">
        <v>186</v>
      </c>
      <c r="B16" s="110"/>
      <c r="C16" s="14">
        <v>2340.16</v>
      </c>
      <c r="D16" s="1"/>
      <c r="E16" s="132" t="s">
        <v>50</v>
      </c>
      <c r="F16" s="132"/>
      <c r="G16" s="12">
        <v>1590.93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64"/>
      <c r="AA16" s="63"/>
    </row>
    <row r="17" spans="1:32" ht="27.95" customHeight="1">
      <c r="A17" s="110" t="s">
        <v>115</v>
      </c>
      <c r="B17" s="110"/>
      <c r="C17" s="14">
        <v>819.7</v>
      </c>
      <c r="D17" s="1"/>
      <c r="E17" s="132" t="s">
        <v>49</v>
      </c>
      <c r="F17" s="132"/>
      <c r="G17" s="12">
        <v>15000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64"/>
      <c r="AA17" s="63"/>
    </row>
    <row r="18" spans="1:32" ht="27.95" customHeight="1">
      <c r="A18" s="110" t="s">
        <v>22</v>
      </c>
      <c r="B18" s="110"/>
      <c r="C18" s="14">
        <v>28402.880000000001</v>
      </c>
      <c r="D18" s="1"/>
      <c r="E18" s="132" t="s">
        <v>55</v>
      </c>
      <c r="F18" s="132"/>
      <c r="G18" s="12">
        <v>51285.78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64"/>
      <c r="AA18" s="63"/>
    </row>
    <row r="19" spans="1:32">
      <c r="A19" s="110" t="s">
        <v>26</v>
      </c>
      <c r="B19" s="110"/>
      <c r="C19" s="14">
        <v>1421.21</v>
      </c>
      <c r="D19" s="1"/>
      <c r="E19" s="110" t="s">
        <v>8</v>
      </c>
      <c r="F19" s="110"/>
      <c r="G19" s="12">
        <v>152466.75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64"/>
      <c r="W19" s="64"/>
    </row>
    <row r="20" spans="1:32">
      <c r="A20" s="110" t="s">
        <v>181</v>
      </c>
      <c r="B20" s="110"/>
      <c r="C20" s="14">
        <v>231.15</v>
      </c>
      <c r="D20" s="1"/>
      <c r="E20" s="132" t="s">
        <v>33</v>
      </c>
      <c r="F20" s="132"/>
      <c r="G20" s="12">
        <v>52065.97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64"/>
      <c r="W20" s="64"/>
    </row>
    <row r="21" spans="1:32">
      <c r="A21" s="110" t="s">
        <v>52</v>
      </c>
      <c r="B21" s="110"/>
      <c r="C21" s="14">
        <v>22325.47</v>
      </c>
      <c r="D21" s="1"/>
      <c r="E21" s="110" t="s">
        <v>129</v>
      </c>
      <c r="F21" s="110"/>
      <c r="G21" s="12">
        <v>45796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64"/>
      <c r="W21" s="64"/>
    </row>
    <row r="22" spans="1:32">
      <c r="A22" s="110" t="s">
        <v>142</v>
      </c>
      <c r="B22" s="110"/>
      <c r="C22" s="14">
        <v>5346.79</v>
      </c>
      <c r="D22" s="1"/>
      <c r="E22" s="110" t="s">
        <v>188</v>
      </c>
      <c r="F22" s="110"/>
      <c r="G22" s="12">
        <v>605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64"/>
      <c r="W22" s="64"/>
    </row>
    <row r="23" spans="1:32">
      <c r="A23" s="110" t="s">
        <v>56</v>
      </c>
      <c r="B23" s="110"/>
      <c r="C23" s="14">
        <v>1986.38</v>
      </c>
      <c r="D23" s="1"/>
      <c r="E23" s="110" t="s">
        <v>141</v>
      </c>
      <c r="F23" s="110"/>
      <c r="G23" s="12">
        <v>10828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64"/>
      <c r="W23" s="64"/>
    </row>
    <row r="24" spans="1:32">
      <c r="A24" s="110" t="s">
        <v>53</v>
      </c>
      <c r="B24" s="110"/>
      <c r="C24" s="14">
        <v>189722.82</v>
      </c>
      <c r="D24" s="1"/>
      <c r="E24" s="110"/>
      <c r="F24" s="110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64"/>
      <c r="W24" s="64"/>
    </row>
    <row r="25" spans="1:32">
      <c r="A25" s="110" t="s">
        <v>123</v>
      </c>
      <c r="B25" s="110"/>
      <c r="C25" s="14">
        <v>10046.26</v>
      </c>
      <c r="D25" s="1"/>
      <c r="E25" s="110"/>
      <c r="F25" s="110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64"/>
      <c r="W25" s="64"/>
    </row>
    <row r="26" spans="1:32">
      <c r="A26" s="110" t="s">
        <v>48</v>
      </c>
      <c r="B26" s="110"/>
      <c r="C26" s="14">
        <v>409050.14</v>
      </c>
      <c r="D26" s="1"/>
      <c r="E26" s="110"/>
      <c r="F26" s="110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64"/>
      <c r="W26" s="64"/>
    </row>
    <row r="27" spans="1:32">
      <c r="A27" s="110" t="s">
        <v>148</v>
      </c>
      <c r="B27" s="110"/>
      <c r="C27" s="14">
        <v>28032.07</v>
      </c>
      <c r="D27" s="1"/>
      <c r="E27" s="63"/>
      <c r="F27" s="6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64"/>
      <c r="W27" s="64"/>
    </row>
    <row r="28" spans="1:32">
      <c r="A28" s="110" t="s">
        <v>184</v>
      </c>
      <c r="B28" s="110"/>
      <c r="C28" s="14">
        <v>39855.839999999997</v>
      </c>
      <c r="D28" s="1"/>
      <c r="E28" s="110"/>
      <c r="F28" s="110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64"/>
      <c r="W28" s="64"/>
    </row>
    <row r="29" spans="1:32">
      <c r="A29" s="110" t="s">
        <v>125</v>
      </c>
      <c r="B29" s="110"/>
      <c r="C29" s="14">
        <v>8121.84</v>
      </c>
      <c r="D29" s="1"/>
      <c r="E29" s="110"/>
      <c r="F29" s="110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64"/>
      <c r="W29" s="64"/>
    </row>
    <row r="30" spans="1:32">
      <c r="A30" s="110" t="s">
        <v>58</v>
      </c>
      <c r="B30" s="110"/>
      <c r="C30" s="14">
        <v>12993.07</v>
      </c>
      <c r="D30" s="1"/>
      <c r="E30" s="110"/>
      <c r="F30" s="110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45"/>
    </row>
    <row r="31" spans="1:32">
      <c r="A31" s="110" t="s">
        <v>173</v>
      </c>
      <c r="B31" s="110"/>
      <c r="C31" s="14">
        <v>2850.27</v>
      </c>
      <c r="D31" s="1"/>
      <c r="E31" s="110"/>
      <c r="F31" s="110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64"/>
      <c r="W31" s="64"/>
    </row>
    <row r="32" spans="1:32">
      <c r="A32" s="110" t="s">
        <v>28</v>
      </c>
      <c r="B32" s="110"/>
      <c r="C32" s="14">
        <v>13052.63</v>
      </c>
      <c r="D32" s="1"/>
      <c r="E32" s="63"/>
      <c r="F32" s="63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45"/>
    </row>
    <row r="33" spans="1:31">
      <c r="A33" s="110" t="s">
        <v>113</v>
      </c>
      <c r="B33" s="110"/>
      <c r="C33" s="14">
        <v>19198.62</v>
      </c>
      <c r="D33" s="1"/>
      <c r="E33" s="63"/>
      <c r="F33" s="63"/>
      <c r="G33" s="12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</row>
    <row r="34" spans="1:31">
      <c r="A34" s="110" t="s">
        <v>32</v>
      </c>
      <c r="B34" s="110"/>
      <c r="C34" s="12">
        <v>12197.11</v>
      </c>
      <c r="D34" s="1"/>
      <c r="E34" s="110"/>
      <c r="F34" s="110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64"/>
      <c r="W34" s="64"/>
    </row>
    <row r="35" spans="1:31">
      <c r="A35" s="110" t="s">
        <v>185</v>
      </c>
      <c r="B35" s="110"/>
      <c r="C35" s="12">
        <v>14280</v>
      </c>
      <c r="D35" s="1"/>
      <c r="E35" s="63"/>
      <c r="F35" s="63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64"/>
      <c r="W35" s="64"/>
    </row>
    <row r="36" spans="1:31">
      <c r="A36" s="110" t="s">
        <v>23</v>
      </c>
      <c r="B36" s="110"/>
      <c r="C36" s="12">
        <v>44975</v>
      </c>
      <c r="D36" s="1"/>
      <c r="E36" s="63"/>
      <c r="F36" s="63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64"/>
      <c r="W36" s="64"/>
    </row>
    <row r="37" spans="1:31">
      <c r="A37" s="110" t="s">
        <v>139</v>
      </c>
      <c r="B37" s="110"/>
      <c r="C37" s="12">
        <v>1392.93</v>
      </c>
      <c r="D37" s="1"/>
      <c r="E37" s="58"/>
      <c r="F37" s="5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64"/>
      <c r="W37" s="64"/>
    </row>
    <row r="38" spans="1:31">
      <c r="A38" s="111" t="s">
        <v>67</v>
      </c>
      <c r="B38" s="111"/>
      <c r="C38" s="13">
        <f>SUM(C13:C37)</f>
        <v>972472.02999999991</v>
      </c>
      <c r="D38" s="18"/>
      <c r="E38" s="111"/>
      <c r="F38" s="111"/>
      <c r="G38" s="13">
        <f>SUM(G13:G31)</f>
        <v>475329.03999999992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64"/>
      <c r="W38" s="64"/>
    </row>
    <row r="39" spans="1:31">
      <c r="A39" s="58"/>
      <c r="B39" s="58"/>
      <c r="C39" s="1"/>
      <c r="D39" s="1"/>
      <c r="E39" s="110"/>
      <c r="F39" s="110"/>
      <c r="G39" s="58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64"/>
      <c r="W39" s="64"/>
    </row>
    <row r="40" spans="1:31" ht="15.75" thickBot="1">
      <c r="A40" s="111" t="s">
        <v>37</v>
      </c>
      <c r="B40" s="111"/>
      <c r="C40" s="3"/>
      <c r="D40" s="3"/>
      <c r="E40" s="111"/>
      <c r="F40" s="111"/>
      <c r="G40" s="19">
        <f>(3218441.78+C38)-G38</f>
        <v>3715584.7699999996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64"/>
      <c r="W40" s="64"/>
    </row>
    <row r="41" spans="1:31" ht="15.75" thickTop="1">
      <c r="A41" s="59"/>
      <c r="B41" s="59"/>
      <c r="C41" s="3"/>
      <c r="D41" s="3"/>
      <c r="E41" s="59"/>
      <c r="F41" s="59"/>
      <c r="G41" s="2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64"/>
      <c r="W41" s="64"/>
    </row>
    <row r="42" spans="1:31">
      <c r="A42" s="1"/>
      <c r="B42" s="1"/>
      <c r="C42" s="12"/>
      <c r="D42" s="1"/>
      <c r="E42" s="1"/>
      <c r="F42" s="1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64"/>
      <c r="W42" s="64"/>
    </row>
    <row r="43" spans="1:31">
      <c r="A43" s="1"/>
      <c r="B43" s="1"/>
      <c r="C43" s="12"/>
      <c r="D43" s="1"/>
      <c r="E43" s="1"/>
      <c r="F43" s="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64"/>
      <c r="W43" s="64"/>
    </row>
    <row r="44" spans="1:31">
      <c r="A44" s="1"/>
      <c r="B44" s="1"/>
      <c r="C44" s="13"/>
      <c r="D44" s="1"/>
      <c r="E44" s="1"/>
      <c r="F44" s="1"/>
      <c r="G44" s="13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64"/>
      <c r="W44" s="64"/>
    </row>
    <row r="45" spans="1:31">
      <c r="A45" s="1"/>
      <c r="B45" s="1"/>
      <c r="C45" s="12"/>
      <c r="D45" s="1"/>
      <c r="E45" s="1"/>
      <c r="F45" s="1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64"/>
      <c r="W45" s="64"/>
    </row>
    <row r="46" spans="1:31">
      <c r="A46" s="160"/>
      <c r="B46" s="160"/>
      <c r="C46" s="160"/>
      <c r="D46" s="160"/>
      <c r="E46" s="160"/>
      <c r="F46" s="160"/>
      <c r="G46" s="160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64"/>
      <c r="W46" s="64"/>
    </row>
    <row r="47" spans="1:31">
      <c r="A47" s="163"/>
      <c r="B47" s="163"/>
      <c r="C47" s="163"/>
      <c r="D47" s="163"/>
      <c r="E47" s="163"/>
      <c r="F47" s="163"/>
      <c r="G47" s="163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64"/>
      <c r="W47" s="64"/>
    </row>
    <row r="48" spans="1:31">
      <c r="A48" s="163"/>
      <c r="B48" s="163"/>
      <c r="C48" s="163"/>
      <c r="D48" s="163"/>
      <c r="E48" s="163"/>
      <c r="F48" s="163"/>
      <c r="G48" s="16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64"/>
      <c r="W48" s="64"/>
    </row>
    <row r="49" spans="1:23">
      <c r="A49" s="163"/>
      <c r="B49" s="163"/>
      <c r="C49" s="163"/>
      <c r="D49" s="163"/>
      <c r="E49" s="163"/>
      <c r="F49" s="163"/>
      <c r="G49" s="163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64"/>
      <c r="W49" s="64"/>
    </row>
    <row r="50" spans="1:23">
      <c r="A50" s="160"/>
      <c r="B50" s="160"/>
      <c r="C50" s="160"/>
      <c r="D50" s="160"/>
      <c r="E50" s="160"/>
      <c r="F50" s="160"/>
      <c r="G50" s="160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64"/>
      <c r="W50" s="64"/>
    </row>
    <row r="51" spans="1:23">
      <c r="A51" s="160"/>
      <c r="B51" s="160"/>
      <c r="C51" s="160"/>
      <c r="D51" s="160"/>
      <c r="E51" s="160"/>
      <c r="F51" s="160"/>
      <c r="G51" s="160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64"/>
      <c r="W51" s="64"/>
    </row>
    <row r="52" spans="1:23">
      <c r="A52" s="159"/>
      <c r="B52" s="158"/>
      <c r="C52" s="158"/>
      <c r="D52" s="158"/>
      <c r="E52" s="158"/>
      <c r="F52" s="159"/>
      <c r="G52" s="159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64"/>
      <c r="W52" s="64"/>
    </row>
    <row r="53" spans="1:23">
      <c r="A53" s="159"/>
      <c r="B53" s="158"/>
      <c r="C53" s="158"/>
      <c r="D53" s="158"/>
      <c r="E53" s="158"/>
      <c r="F53" s="159"/>
      <c r="G53" s="159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64"/>
      <c r="W53" s="64"/>
    </row>
    <row r="54" spans="1:23">
      <c r="A54" s="164"/>
      <c r="B54" s="158"/>
      <c r="C54" s="158"/>
      <c r="D54" s="158"/>
      <c r="E54" s="158"/>
      <c r="F54" s="159"/>
      <c r="G54" s="16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64"/>
      <c r="W54" s="64"/>
    </row>
    <row r="55" spans="1:23">
      <c r="A55" s="159"/>
      <c r="B55" s="158"/>
      <c r="C55" s="158"/>
      <c r="D55" s="158"/>
      <c r="E55" s="158"/>
      <c r="F55" s="159"/>
      <c r="G55" s="16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64"/>
      <c r="W55" s="64"/>
    </row>
    <row r="56" spans="1:23">
      <c r="A56" s="159"/>
      <c r="B56" s="158"/>
      <c r="C56" s="158"/>
      <c r="D56" s="158"/>
      <c r="E56" s="158"/>
      <c r="F56" s="159"/>
      <c r="G56" s="16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45"/>
      <c r="T56" s="45"/>
      <c r="U56" s="45"/>
      <c r="V56" s="64"/>
      <c r="W56" s="64"/>
    </row>
    <row r="57" spans="1:23">
      <c r="A57" s="159"/>
      <c r="B57" s="158"/>
      <c r="C57" s="158"/>
      <c r="D57" s="158"/>
      <c r="E57" s="158"/>
      <c r="F57" s="159"/>
      <c r="G57" s="16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45"/>
      <c r="T57" s="45"/>
      <c r="U57" s="45"/>
      <c r="V57" s="64"/>
      <c r="W57" s="64"/>
    </row>
    <row r="58" spans="1:23">
      <c r="A58" s="159"/>
      <c r="B58" s="158"/>
      <c r="C58" s="158"/>
      <c r="D58" s="158"/>
      <c r="E58" s="158"/>
      <c r="F58" s="159"/>
      <c r="G58" s="16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45"/>
      <c r="T58" s="45"/>
      <c r="U58" s="45"/>
      <c r="V58" s="64"/>
      <c r="W58" s="64"/>
    </row>
    <row r="59" spans="1:23">
      <c r="A59" s="159"/>
      <c r="B59" s="158"/>
      <c r="C59" s="158"/>
      <c r="D59" s="158"/>
      <c r="E59" s="158"/>
      <c r="F59" s="159"/>
      <c r="G59" s="16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45"/>
      <c r="T59" s="45"/>
      <c r="U59" s="45"/>
      <c r="V59" s="64"/>
      <c r="W59" s="64"/>
    </row>
    <row r="60" spans="1:23">
      <c r="A60" s="159"/>
      <c r="B60" s="158"/>
      <c r="C60" s="158"/>
      <c r="D60" s="158"/>
      <c r="E60" s="158"/>
      <c r="F60" s="159"/>
      <c r="G60" s="16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45"/>
      <c r="T60" s="45"/>
      <c r="U60" s="45"/>
      <c r="V60" s="64"/>
      <c r="W60" s="64"/>
    </row>
    <row r="61" spans="1:23">
      <c r="A61" s="159"/>
      <c r="B61" s="158"/>
      <c r="C61" s="158"/>
      <c r="D61" s="158"/>
      <c r="E61" s="158"/>
      <c r="F61" s="159"/>
      <c r="G61" s="16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45"/>
      <c r="T61" s="45"/>
      <c r="U61" s="45"/>
      <c r="V61" s="64"/>
      <c r="W61" s="64"/>
    </row>
    <row r="62" spans="1:23">
      <c r="A62" s="159"/>
      <c r="B62" s="158"/>
      <c r="C62" s="158"/>
      <c r="D62" s="158"/>
      <c r="E62" s="158"/>
      <c r="F62" s="159"/>
      <c r="G62" s="16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45"/>
      <c r="T62" s="45"/>
      <c r="U62" s="45"/>
      <c r="V62" s="64"/>
      <c r="W62" s="64"/>
    </row>
    <row r="63" spans="1:23">
      <c r="A63" s="159"/>
      <c r="B63" s="158"/>
      <c r="C63" s="158"/>
      <c r="D63" s="158"/>
      <c r="E63" s="158"/>
      <c r="F63" s="159"/>
      <c r="G63" s="16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45"/>
      <c r="T63" s="45"/>
      <c r="U63" s="45"/>
      <c r="V63" s="64"/>
      <c r="W63" s="64"/>
    </row>
    <row r="64" spans="1:23">
      <c r="A64" s="159"/>
      <c r="B64" s="158"/>
      <c r="C64" s="158"/>
      <c r="D64" s="158"/>
      <c r="E64" s="158"/>
      <c r="F64" s="159"/>
      <c r="G64" s="16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45"/>
      <c r="T64" s="45"/>
      <c r="U64" s="45"/>
      <c r="V64" s="64"/>
      <c r="W64" s="64"/>
    </row>
    <row r="65" spans="1:23">
      <c r="A65" s="159"/>
      <c r="B65" s="159"/>
      <c r="C65" s="159"/>
      <c r="D65" s="159"/>
      <c r="E65" s="159"/>
      <c r="F65" s="159"/>
      <c r="G65" s="159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45"/>
      <c r="T65" s="45"/>
      <c r="U65" s="45"/>
      <c r="V65" s="64"/>
      <c r="W65" s="64"/>
    </row>
    <row r="66" spans="1:23">
      <c r="A66" s="159"/>
      <c r="B66" s="159"/>
      <c r="C66" s="159"/>
      <c r="D66" s="159"/>
      <c r="E66" s="159"/>
      <c r="F66" s="159"/>
      <c r="G66" s="159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45"/>
      <c r="T66" s="45"/>
      <c r="U66" s="45"/>
      <c r="V66" s="64"/>
      <c r="W66" s="64"/>
    </row>
    <row r="67" spans="1:23">
      <c r="A67" s="159"/>
      <c r="B67" s="159"/>
      <c r="C67" s="159"/>
      <c r="D67" s="159"/>
      <c r="E67" s="159"/>
      <c r="F67" s="159"/>
      <c r="G67" s="15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45"/>
      <c r="T67" s="45"/>
      <c r="U67" s="45"/>
      <c r="V67" s="64"/>
      <c r="W67" s="64"/>
    </row>
    <row r="68" spans="1:23">
      <c r="A68" s="160"/>
      <c r="B68" s="160"/>
      <c r="C68" s="160"/>
      <c r="D68" s="160"/>
      <c r="E68" s="160"/>
      <c r="F68" s="160"/>
      <c r="G68" s="160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45"/>
      <c r="T68" s="45"/>
      <c r="U68" s="45"/>
      <c r="V68" s="64"/>
      <c r="W68" s="64"/>
    </row>
    <row r="69" spans="1:23">
      <c r="A69" s="160"/>
      <c r="B69" s="160"/>
      <c r="C69" s="160"/>
      <c r="D69" s="160"/>
      <c r="E69" s="160"/>
      <c r="F69" s="160"/>
      <c r="G69" s="160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45"/>
      <c r="T69" s="45"/>
      <c r="U69" s="45"/>
      <c r="V69" s="64"/>
      <c r="W69" s="64"/>
    </row>
    <row r="70" spans="1:23">
      <c r="A70" s="160"/>
      <c r="B70" s="160"/>
      <c r="C70" s="160"/>
      <c r="D70" s="160"/>
      <c r="E70" s="160"/>
      <c r="F70" s="160"/>
      <c r="G70" s="160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45"/>
      <c r="U70" s="45"/>
      <c r="V70" s="64"/>
      <c r="W70" s="64"/>
    </row>
    <row r="71" spans="1:23">
      <c r="A71" s="160"/>
      <c r="B71" s="160"/>
      <c r="C71" s="160"/>
      <c r="D71" s="160"/>
      <c r="E71" s="160"/>
      <c r="F71" s="160"/>
      <c r="G71" s="160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45"/>
      <c r="T71" s="45"/>
      <c r="U71" s="45"/>
      <c r="V71" s="64"/>
      <c r="W71" s="64"/>
    </row>
    <row r="72" spans="1:23">
      <c r="A72" s="160"/>
      <c r="B72" s="160"/>
      <c r="C72" s="160"/>
      <c r="D72" s="160"/>
      <c r="E72" s="160"/>
      <c r="F72" s="160"/>
      <c r="G72" s="160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45"/>
      <c r="T72" s="45"/>
      <c r="U72" s="45"/>
      <c r="V72" s="64"/>
      <c r="W72" s="64"/>
    </row>
    <row r="73" spans="1:23">
      <c r="A73" s="160"/>
      <c r="B73" s="160"/>
      <c r="C73" s="160"/>
      <c r="D73" s="160"/>
      <c r="E73" s="160"/>
      <c r="F73" s="160"/>
      <c r="G73" s="160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45"/>
      <c r="T73" s="45"/>
      <c r="U73" s="45"/>
      <c r="V73" s="64"/>
      <c r="W73" s="64"/>
    </row>
    <row r="74" spans="1:23">
      <c r="A74" s="160"/>
      <c r="B74" s="160"/>
      <c r="C74" s="160"/>
      <c r="D74" s="160"/>
      <c r="E74" s="160"/>
      <c r="F74" s="160"/>
      <c r="G74" s="160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45"/>
      <c r="T74" s="45"/>
      <c r="U74" s="45"/>
      <c r="V74" s="64"/>
      <c r="W74" s="64"/>
    </row>
    <row r="75" spans="1:23">
      <c r="A75" s="160"/>
      <c r="B75" s="160"/>
      <c r="C75" s="160"/>
      <c r="D75" s="160"/>
      <c r="E75" s="160"/>
      <c r="F75" s="160"/>
      <c r="G75" s="160"/>
      <c r="H75" s="12"/>
      <c r="I75" s="12"/>
      <c r="J75" s="12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64"/>
      <c r="W75" s="64"/>
    </row>
    <row r="76" spans="1:23">
      <c r="A76" s="160"/>
      <c r="B76" s="160"/>
      <c r="C76" s="160"/>
      <c r="D76" s="160"/>
      <c r="E76" s="160"/>
      <c r="F76" s="160"/>
      <c r="G76" s="160"/>
      <c r="H76" s="63"/>
      <c r="I76" s="63"/>
      <c r="J76" s="64"/>
      <c r="K76" s="45"/>
      <c r="L76" s="45"/>
      <c r="M76" s="45"/>
      <c r="N76" s="45"/>
      <c r="O76" s="45"/>
      <c r="P76" s="45"/>
      <c r="Q76" s="45"/>
      <c r="R76" s="45"/>
      <c r="S76" s="64"/>
      <c r="T76" s="64"/>
      <c r="U76" s="64"/>
      <c r="V76" s="64"/>
      <c r="W76" s="64"/>
    </row>
    <row r="77" spans="1:23">
      <c r="A77" s="160"/>
      <c r="B77" s="160"/>
      <c r="C77" s="160"/>
      <c r="D77" s="160"/>
      <c r="E77" s="160"/>
      <c r="F77" s="160"/>
      <c r="G77" s="160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64"/>
      <c r="T77" s="64"/>
      <c r="U77" s="64"/>
      <c r="V77" s="64"/>
      <c r="W77" s="64"/>
    </row>
    <row r="78" spans="1:23">
      <c r="A78" s="160"/>
      <c r="B78" s="160"/>
      <c r="C78" s="160"/>
      <c r="D78" s="160"/>
      <c r="E78" s="160"/>
      <c r="F78" s="160"/>
      <c r="G78" s="160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64"/>
      <c r="T78" s="64"/>
      <c r="U78" s="64"/>
      <c r="V78" s="64"/>
      <c r="W78" s="64"/>
    </row>
    <row r="79" spans="1:23">
      <c r="A79" s="160"/>
      <c r="B79" s="160"/>
      <c r="C79" s="163"/>
      <c r="D79" s="163"/>
      <c r="E79" s="163"/>
      <c r="F79" s="163"/>
      <c r="G79" s="160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64"/>
      <c r="T79" s="64"/>
      <c r="U79" s="64"/>
      <c r="V79" s="64"/>
      <c r="W79" s="64"/>
    </row>
    <row r="80" spans="1:23">
      <c r="A80" s="160"/>
      <c r="B80" s="160"/>
      <c r="C80" s="163"/>
      <c r="D80" s="163"/>
      <c r="E80" s="163"/>
      <c r="F80" s="163"/>
      <c r="G80" s="160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64"/>
      <c r="T80" s="64"/>
      <c r="U80" s="64"/>
      <c r="V80" s="64"/>
      <c r="W80" s="64"/>
    </row>
    <row r="81" spans="1:23">
      <c r="A81" s="160"/>
      <c r="B81" s="160"/>
      <c r="C81" s="163"/>
      <c r="D81" s="163"/>
      <c r="E81" s="163"/>
      <c r="F81" s="163"/>
      <c r="G81" s="160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64"/>
      <c r="T81" s="64"/>
      <c r="U81" s="64"/>
      <c r="V81" s="64"/>
      <c r="W81" s="64"/>
    </row>
    <row r="82" spans="1:23">
      <c r="A82" s="160"/>
      <c r="B82" s="160"/>
      <c r="C82" s="163"/>
      <c r="D82" s="163"/>
      <c r="E82" s="163"/>
      <c r="F82" s="163"/>
      <c r="G82" s="160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64"/>
      <c r="T82" s="64"/>
      <c r="U82" s="64"/>
      <c r="V82" s="64"/>
      <c r="W82" s="64"/>
    </row>
    <row r="83" spans="1:23">
      <c r="A83" s="160"/>
      <c r="B83" s="160"/>
      <c r="C83" s="163"/>
      <c r="D83" s="163"/>
      <c r="E83" s="163"/>
      <c r="F83" s="163"/>
      <c r="G83" s="160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</row>
    <row r="84" spans="1:23">
      <c r="A84" s="160"/>
      <c r="B84" s="160"/>
      <c r="C84" s="163"/>
      <c r="D84" s="163"/>
      <c r="E84" s="163"/>
      <c r="F84" s="163"/>
      <c r="G84" s="160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</row>
    <row r="85" spans="1:23">
      <c r="A85" s="160"/>
      <c r="B85" s="160"/>
      <c r="C85" s="163"/>
      <c r="D85" s="163"/>
      <c r="E85" s="163"/>
      <c r="F85" s="163"/>
      <c r="G85" s="160"/>
    </row>
    <row r="86" spans="1:23">
      <c r="A86" s="160"/>
      <c r="B86" s="160"/>
      <c r="C86" s="163"/>
      <c r="D86" s="163"/>
      <c r="E86" s="163"/>
      <c r="F86" s="163"/>
      <c r="G86" s="160"/>
    </row>
  </sheetData>
  <mergeCells count="82">
    <mergeCell ref="C84:F84"/>
    <mergeCell ref="C85:F85"/>
    <mergeCell ref="C86:F86"/>
    <mergeCell ref="B64:E64"/>
    <mergeCell ref="C79:F79"/>
    <mergeCell ref="C80:F80"/>
    <mergeCell ref="C81:F81"/>
    <mergeCell ref="C82:F82"/>
    <mergeCell ref="C83:F83"/>
    <mergeCell ref="B63:E63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A49:G49"/>
    <mergeCell ref="A31:B31"/>
    <mergeCell ref="E31:F31"/>
    <mergeCell ref="A34:B34"/>
    <mergeCell ref="E34:F34"/>
    <mergeCell ref="A37:B37"/>
    <mergeCell ref="A38:B38"/>
    <mergeCell ref="E38:F38"/>
    <mergeCell ref="E39:F39"/>
    <mergeCell ref="A40:B40"/>
    <mergeCell ref="E40:F40"/>
    <mergeCell ref="A47:G47"/>
    <mergeCell ref="A48:G48"/>
    <mergeCell ref="A32:B32"/>
    <mergeCell ref="E28:F28"/>
    <mergeCell ref="A29:B29"/>
    <mergeCell ref="E29:F29"/>
    <mergeCell ref="A30:B30"/>
    <mergeCell ref="E30:F30"/>
    <mergeCell ref="E24:F24"/>
    <mergeCell ref="A25:B25"/>
    <mergeCell ref="E25:F25"/>
    <mergeCell ref="A26:B26"/>
    <mergeCell ref="E26:F26"/>
    <mergeCell ref="E21:F21"/>
    <mergeCell ref="A22:B22"/>
    <mergeCell ref="E22:F22"/>
    <mergeCell ref="A23:B23"/>
    <mergeCell ref="E23:F23"/>
    <mergeCell ref="E18:F18"/>
    <mergeCell ref="A19:B19"/>
    <mergeCell ref="E19:F19"/>
    <mergeCell ref="A20:B20"/>
    <mergeCell ref="E20:F20"/>
    <mergeCell ref="E15:F15"/>
    <mergeCell ref="A16:B16"/>
    <mergeCell ref="E16:F16"/>
    <mergeCell ref="A17:B17"/>
    <mergeCell ref="E17:F17"/>
    <mergeCell ref="E12:F12"/>
    <mergeCell ref="A13:B13"/>
    <mergeCell ref="E13:F13"/>
    <mergeCell ref="A14:B14"/>
    <mergeCell ref="E14:F14"/>
    <mergeCell ref="E11:G11"/>
    <mergeCell ref="A4:G4"/>
    <mergeCell ref="A5:G5"/>
    <mergeCell ref="A6:G6"/>
    <mergeCell ref="A8:D8"/>
    <mergeCell ref="A9:C9"/>
    <mergeCell ref="A27:B27"/>
    <mergeCell ref="A33:B33"/>
    <mergeCell ref="A35:B35"/>
    <mergeCell ref="A36:B36"/>
    <mergeCell ref="A11:C11"/>
    <mergeCell ref="A12:B12"/>
    <mergeCell ref="A15:B15"/>
    <mergeCell ref="A18:B18"/>
    <mergeCell ref="A21:B21"/>
    <mergeCell ref="A24:B24"/>
    <mergeCell ref="A28:B2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/>
  </sheetPr>
  <dimension ref="A2:AE87"/>
  <sheetViews>
    <sheetView topLeftCell="A10" zoomScaleNormal="100" workbookViewId="0">
      <selection activeCell="Y38" sqref="Y38"/>
    </sheetView>
  </sheetViews>
  <sheetFormatPr baseColWidth="10" defaultRowHeight="15"/>
  <cols>
    <col min="8" max="8" width="11.42578125" customWidth="1"/>
    <col min="9" max="9" width="9.28515625" customWidth="1"/>
    <col min="10" max="10" width="7.5703125" customWidth="1"/>
    <col min="11" max="11" width="8.42578125" customWidth="1"/>
    <col min="12" max="13" width="7.85546875" customWidth="1"/>
    <col min="14" max="14" width="7.5703125" customWidth="1"/>
    <col min="15" max="15" width="10" customWidth="1"/>
    <col min="16" max="16" width="8.5703125" customWidth="1"/>
    <col min="17" max="17" width="7" customWidth="1"/>
    <col min="18" max="18" width="7.5703125" customWidth="1"/>
    <col min="19" max="19" width="7.7109375" customWidth="1"/>
    <col min="20" max="20" width="8" customWidth="1"/>
    <col min="21" max="21" width="7.85546875" customWidth="1"/>
    <col min="22" max="22" width="8.85546875" customWidth="1"/>
    <col min="23" max="23" width="8.28515625" customWidth="1"/>
    <col min="24" max="24" width="8.140625" customWidth="1"/>
    <col min="25" max="25" width="9.140625" customWidth="1"/>
  </cols>
  <sheetData>
    <row r="2" spans="1:30"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7"/>
      <c r="X2" s="67"/>
      <c r="Y2" s="67"/>
      <c r="Z2" s="67"/>
      <c r="AA2" s="67"/>
      <c r="AB2" s="67"/>
      <c r="AC2" s="67"/>
      <c r="AD2" s="67"/>
    </row>
    <row r="3" spans="1:30"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2"/>
      <c r="U4" s="2"/>
      <c r="V4" s="67"/>
      <c r="W4" s="12"/>
      <c r="Y4" s="2"/>
      <c r="Z4" s="2"/>
      <c r="AA4" s="2"/>
      <c r="AB4" s="2"/>
      <c r="AC4" s="12"/>
    </row>
    <row r="5" spans="1:30">
      <c r="H5" s="12"/>
      <c r="I5" s="12"/>
      <c r="J5" s="12"/>
      <c r="K5" s="12"/>
      <c r="L5" s="12"/>
      <c r="M5" s="12"/>
      <c r="N5" s="12"/>
      <c r="O5" s="12"/>
      <c r="P5" s="12"/>
      <c r="Q5" s="12"/>
      <c r="R5" s="65"/>
      <c r="S5" s="65"/>
      <c r="T5" s="12"/>
      <c r="U5" s="12"/>
      <c r="V5" s="65"/>
      <c r="W5" s="12"/>
      <c r="Y5" s="2"/>
      <c r="Z5" s="2"/>
      <c r="AA5" s="2"/>
      <c r="AB5" s="2"/>
      <c r="AC5" s="12"/>
    </row>
    <row r="6" spans="1:30"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Y6" s="2"/>
      <c r="Z6" s="2"/>
      <c r="AA6" s="2"/>
      <c r="AB6" s="2"/>
      <c r="AC6" s="12"/>
    </row>
    <row r="7" spans="1:30">
      <c r="A7" s="116" t="s">
        <v>38</v>
      </c>
      <c r="B7" s="116"/>
      <c r="C7" s="116"/>
      <c r="D7" s="116"/>
      <c r="E7" s="116"/>
      <c r="F7" s="116"/>
      <c r="G7" s="116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Y7" s="2"/>
      <c r="Z7" s="2"/>
      <c r="AA7" s="2"/>
      <c r="AB7" s="2"/>
      <c r="AC7" s="12"/>
    </row>
    <row r="8" spans="1:30">
      <c r="A8" s="116" t="s">
        <v>39</v>
      </c>
      <c r="B8" s="116"/>
      <c r="C8" s="116"/>
      <c r="D8" s="116"/>
      <c r="E8" s="116"/>
      <c r="F8" s="116"/>
      <c r="G8" s="116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Y8" s="2"/>
      <c r="Z8" s="2"/>
      <c r="AA8" s="2"/>
      <c r="AB8" s="2"/>
      <c r="AC8" s="12"/>
    </row>
    <row r="9" spans="1:30">
      <c r="A9" s="116" t="s">
        <v>155</v>
      </c>
      <c r="B9" s="116"/>
      <c r="C9" s="116"/>
      <c r="D9" s="116"/>
      <c r="E9" s="116"/>
      <c r="F9" s="116"/>
      <c r="G9" s="116"/>
      <c r="H9" s="12"/>
      <c r="I9" s="12"/>
      <c r="J9" s="12"/>
      <c r="K9" s="12"/>
      <c r="L9" s="12"/>
      <c r="M9" s="12"/>
      <c r="N9" s="12"/>
      <c r="O9" s="12"/>
      <c r="P9" s="12"/>
      <c r="Q9" s="12"/>
      <c r="T9" s="2"/>
      <c r="U9" s="2"/>
      <c r="V9" s="12"/>
      <c r="W9" s="12"/>
      <c r="Y9" s="2"/>
      <c r="Z9" s="2"/>
      <c r="AA9" s="2"/>
      <c r="AB9" s="2"/>
      <c r="AC9" s="12"/>
    </row>
    <row r="10" spans="1:30">
      <c r="A10" s="55"/>
      <c r="B10" s="55"/>
      <c r="C10" s="55"/>
      <c r="D10" s="55"/>
      <c r="E10" s="55"/>
      <c r="F10" s="55"/>
      <c r="G10" s="55"/>
      <c r="H10" s="12"/>
      <c r="I10" s="12"/>
      <c r="J10" s="12"/>
      <c r="K10" s="12"/>
      <c r="L10" s="12"/>
      <c r="M10" s="12"/>
      <c r="N10" s="12"/>
      <c r="O10" s="12"/>
      <c r="P10" s="12"/>
      <c r="Q10" s="12"/>
      <c r="T10" s="2"/>
      <c r="U10" s="2"/>
      <c r="V10" s="12"/>
      <c r="W10" s="12"/>
      <c r="Y10" s="2"/>
      <c r="Z10" s="2"/>
      <c r="AA10" s="2"/>
      <c r="AB10" s="2"/>
      <c r="AC10" s="12"/>
    </row>
    <row r="11" spans="1:30">
      <c r="A11" s="117" t="s">
        <v>41</v>
      </c>
      <c r="B11" s="117"/>
      <c r="C11" s="117"/>
      <c r="D11" s="117"/>
      <c r="E11" s="55"/>
      <c r="F11" s="55"/>
      <c r="G11" s="55"/>
      <c r="H11" s="12"/>
      <c r="I11" s="12"/>
      <c r="J11" s="12"/>
      <c r="K11" s="12"/>
      <c r="L11" s="12"/>
      <c r="M11" s="12"/>
      <c r="N11" s="12"/>
      <c r="O11" s="12"/>
      <c r="P11" s="12"/>
      <c r="Q11" s="12"/>
      <c r="T11" s="2"/>
      <c r="U11" s="2"/>
      <c r="V11" s="12"/>
      <c r="W11" s="12"/>
      <c r="Y11" s="2"/>
      <c r="Z11" s="2"/>
      <c r="AA11" s="2"/>
      <c r="AB11" s="2"/>
      <c r="AC11" s="12"/>
    </row>
    <row r="12" spans="1:30">
      <c r="A12" s="117" t="s">
        <v>194</v>
      </c>
      <c r="B12" s="117"/>
      <c r="C12" s="117"/>
      <c r="D12" s="57"/>
      <c r="E12" s="55"/>
      <c r="F12" s="55"/>
      <c r="G12" s="55"/>
      <c r="H12" s="12"/>
      <c r="I12" s="12"/>
      <c r="J12" s="12"/>
      <c r="K12" s="12"/>
      <c r="L12" s="12"/>
      <c r="M12" s="12"/>
      <c r="N12" s="12"/>
      <c r="O12" s="12"/>
      <c r="P12" s="12"/>
      <c r="Q12" s="12"/>
      <c r="T12" s="2"/>
      <c r="U12" s="2"/>
      <c r="V12" s="12"/>
      <c r="W12" s="12"/>
      <c r="Y12" s="2"/>
      <c r="Z12" s="2"/>
      <c r="AA12" s="2"/>
      <c r="AB12" s="2"/>
      <c r="AC12" s="12"/>
    </row>
    <row r="13" spans="1:30"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2"/>
      <c r="U13" s="2"/>
      <c r="V13" s="12"/>
      <c r="W13" s="12"/>
      <c r="Y13" s="2"/>
      <c r="Z13" s="2"/>
      <c r="AA13" s="2"/>
      <c r="AB13" s="2"/>
      <c r="AC13" s="12"/>
    </row>
    <row r="14" spans="1:30">
      <c r="A14" s="114" t="s">
        <v>43</v>
      </c>
      <c r="B14" s="114"/>
      <c r="C14" s="114"/>
      <c r="D14" s="16"/>
      <c r="E14" s="114" t="s">
        <v>44</v>
      </c>
      <c r="F14" s="114"/>
      <c r="G14" s="114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2"/>
      <c r="U14" s="2"/>
      <c r="V14" s="12"/>
      <c r="W14" s="12"/>
      <c r="Y14" s="2"/>
      <c r="Z14" s="2"/>
      <c r="AA14" s="2"/>
      <c r="AB14" s="2"/>
      <c r="AC14" s="12"/>
    </row>
    <row r="15" spans="1:30">
      <c r="A15" s="112" t="s">
        <v>45</v>
      </c>
      <c r="B15" s="113"/>
      <c r="C15" s="56" t="s">
        <v>46</v>
      </c>
      <c r="D15" s="56"/>
      <c r="E15" s="114" t="s">
        <v>47</v>
      </c>
      <c r="F15" s="114"/>
      <c r="G15" s="56" t="s">
        <v>46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2"/>
      <c r="U15" s="2"/>
      <c r="V15" s="12"/>
      <c r="W15" s="12"/>
      <c r="Y15" s="2"/>
      <c r="Z15" s="2"/>
      <c r="AA15" s="2"/>
      <c r="AB15" s="2"/>
      <c r="AC15" s="12"/>
    </row>
    <row r="16" spans="1:30">
      <c r="A16" s="115"/>
      <c r="B16" s="115"/>
      <c r="C16" s="14"/>
      <c r="D16" s="1"/>
      <c r="E16" s="110" t="s">
        <v>51</v>
      </c>
      <c r="F16" s="110"/>
      <c r="G16" s="12">
        <v>131329.4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T16" s="2"/>
      <c r="U16" s="2"/>
      <c r="V16" s="12"/>
      <c r="W16" s="12"/>
      <c r="Y16" s="2"/>
      <c r="Z16" s="2"/>
      <c r="AA16" s="2"/>
      <c r="AB16" s="2"/>
      <c r="AC16" s="12"/>
    </row>
    <row r="17" spans="1:29">
      <c r="A17" s="110" t="s">
        <v>66</v>
      </c>
      <c r="B17" s="110"/>
      <c r="C17" s="14">
        <v>11767.62</v>
      </c>
      <c r="D17" s="1"/>
      <c r="E17" s="110" t="s">
        <v>76</v>
      </c>
      <c r="F17" s="110"/>
      <c r="G17" s="12">
        <v>4191.68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T17" s="2"/>
      <c r="U17" s="2"/>
      <c r="V17" s="12"/>
      <c r="W17" s="12"/>
      <c r="Y17" s="2"/>
      <c r="Z17" s="2"/>
      <c r="AA17" s="2"/>
      <c r="AB17" s="2"/>
      <c r="AC17" s="12"/>
    </row>
    <row r="18" spans="1:29" ht="24.95" customHeight="1">
      <c r="A18" s="110" t="s">
        <v>16</v>
      </c>
      <c r="B18" s="110"/>
      <c r="C18" s="14">
        <v>131648.19</v>
      </c>
      <c r="D18" s="1"/>
      <c r="E18" s="132" t="s">
        <v>127</v>
      </c>
      <c r="F18" s="132"/>
      <c r="G18" s="12">
        <v>16291.04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T18" s="2"/>
      <c r="U18" s="2"/>
      <c r="V18" s="12"/>
      <c r="W18" s="12"/>
      <c r="Y18" s="2"/>
      <c r="Z18" s="2"/>
      <c r="AA18" s="2"/>
      <c r="AB18" s="2"/>
      <c r="AC18" s="12"/>
    </row>
    <row r="19" spans="1:29" ht="24.95" customHeight="1">
      <c r="A19" s="110" t="s">
        <v>142</v>
      </c>
      <c r="B19" s="110"/>
      <c r="C19" s="14">
        <v>2499.75</v>
      </c>
      <c r="D19" s="1"/>
      <c r="E19" s="132" t="s">
        <v>50</v>
      </c>
      <c r="F19" s="132"/>
      <c r="G19" s="12">
        <v>1485.81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T19" s="2"/>
      <c r="U19" s="2"/>
      <c r="V19" s="12"/>
      <c r="W19" s="12"/>
      <c r="Y19" s="2"/>
      <c r="Z19" s="2"/>
      <c r="AA19" s="2"/>
      <c r="AB19" s="2"/>
      <c r="AC19" s="12"/>
    </row>
    <row r="20" spans="1:29" ht="24.95" customHeight="1">
      <c r="A20" s="110" t="s">
        <v>115</v>
      </c>
      <c r="B20" s="110"/>
      <c r="C20" s="14">
        <v>34606.980000000003</v>
      </c>
      <c r="D20" s="1"/>
      <c r="E20" s="132" t="s">
        <v>49</v>
      </c>
      <c r="F20" s="132"/>
      <c r="G20" s="12">
        <v>17000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T20" s="2"/>
      <c r="U20" s="2"/>
      <c r="V20" s="12"/>
      <c r="W20" s="12"/>
      <c r="Y20" s="2"/>
      <c r="Z20" s="2"/>
      <c r="AA20" s="2"/>
      <c r="AB20" s="2"/>
      <c r="AC20" s="12"/>
    </row>
    <row r="21" spans="1:29" ht="24.95" customHeight="1">
      <c r="A21" s="110" t="s">
        <v>191</v>
      </c>
      <c r="B21" s="110"/>
      <c r="C21" s="14">
        <v>61813.36</v>
      </c>
      <c r="D21" s="1"/>
      <c r="E21" s="132" t="s">
        <v>55</v>
      </c>
      <c r="F21" s="132"/>
      <c r="G21" s="12">
        <v>120978.77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T21" s="1"/>
      <c r="U21" s="1"/>
      <c r="V21" s="12"/>
      <c r="AC21" s="66"/>
    </row>
    <row r="22" spans="1:29">
      <c r="A22" s="110" t="s">
        <v>113</v>
      </c>
      <c r="B22" s="110"/>
      <c r="C22" s="14">
        <v>6599.94</v>
      </c>
      <c r="D22" s="1"/>
      <c r="E22" s="110" t="s">
        <v>8</v>
      </c>
      <c r="F22" s="110"/>
      <c r="G22" s="12">
        <v>63238.05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T22" s="1"/>
      <c r="U22" s="1"/>
      <c r="AC22" s="66"/>
    </row>
    <row r="23" spans="1:29">
      <c r="A23" s="110" t="s">
        <v>28</v>
      </c>
      <c r="B23" s="110"/>
      <c r="C23" s="14">
        <v>4606.88</v>
      </c>
      <c r="D23" s="1"/>
      <c r="E23" s="132" t="s">
        <v>33</v>
      </c>
      <c r="F23" s="132"/>
      <c r="G23" s="12">
        <v>87020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AC23" s="66"/>
    </row>
    <row r="24" spans="1:29">
      <c r="A24" s="110" t="s">
        <v>52</v>
      </c>
      <c r="B24" s="110"/>
      <c r="C24" s="14">
        <v>11618.64</v>
      </c>
      <c r="D24" s="1"/>
      <c r="E24" s="110" t="s">
        <v>110</v>
      </c>
      <c r="F24" s="110"/>
      <c r="G24" s="12">
        <v>20000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AC24" s="66"/>
    </row>
    <row r="25" spans="1:29">
      <c r="A25" s="110" t="s">
        <v>192</v>
      </c>
      <c r="B25" s="110"/>
      <c r="C25" s="14">
        <v>2332.36</v>
      </c>
      <c r="D25" s="1"/>
      <c r="E25" s="110" t="s">
        <v>189</v>
      </c>
      <c r="F25" s="110"/>
      <c r="G25" s="12">
        <v>12646.57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AC25" s="66"/>
    </row>
    <row r="26" spans="1:29">
      <c r="A26" s="110" t="s">
        <v>56</v>
      </c>
      <c r="B26" s="110"/>
      <c r="C26" s="14">
        <v>20766.22</v>
      </c>
      <c r="D26" s="1"/>
      <c r="E26" s="110" t="s">
        <v>141</v>
      </c>
      <c r="F26" s="110"/>
      <c r="G26" s="12">
        <v>11958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AC26" s="66"/>
    </row>
    <row r="27" spans="1:29">
      <c r="A27" s="110" t="s">
        <v>53</v>
      </c>
      <c r="B27" s="110"/>
      <c r="C27" s="14">
        <v>45671.25</v>
      </c>
      <c r="D27" s="1"/>
      <c r="E27" s="110" t="s">
        <v>190</v>
      </c>
      <c r="F27" s="110"/>
      <c r="G27" s="12">
        <v>220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AC27" s="66"/>
    </row>
    <row r="28" spans="1:29">
      <c r="A28" s="110" t="s">
        <v>123</v>
      </c>
      <c r="B28" s="110"/>
      <c r="C28" s="14">
        <v>9574.9699999999993</v>
      </c>
      <c r="D28" s="1"/>
      <c r="E28" s="110" t="s">
        <v>35</v>
      </c>
      <c r="F28" s="110"/>
      <c r="G28" s="12">
        <v>10603.44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AC28" s="66"/>
    </row>
    <row r="29" spans="1:29">
      <c r="A29" s="110" t="s">
        <v>48</v>
      </c>
      <c r="B29" s="110"/>
      <c r="C29" s="14">
        <v>305984.02</v>
      </c>
      <c r="D29" s="1"/>
      <c r="E29" s="110" t="s">
        <v>36</v>
      </c>
      <c r="F29" s="110"/>
      <c r="G29" s="12">
        <v>384620.27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29">
      <c r="A30" s="110" t="s">
        <v>163</v>
      </c>
      <c r="B30" s="110"/>
      <c r="C30" s="14">
        <v>281986.13</v>
      </c>
      <c r="D30" s="1"/>
      <c r="E30" s="110"/>
      <c r="F30" s="110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29">
      <c r="A31" s="110" t="s">
        <v>125</v>
      </c>
      <c r="B31" s="110"/>
      <c r="C31" s="14">
        <v>9135.58</v>
      </c>
      <c r="D31" s="1"/>
      <c r="E31" s="110"/>
      <c r="F31" s="110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29">
      <c r="A32" s="110" t="s">
        <v>58</v>
      </c>
      <c r="B32" s="110"/>
      <c r="C32" s="14">
        <v>8022.15</v>
      </c>
      <c r="D32" s="1"/>
      <c r="E32" s="110"/>
      <c r="F32" s="110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31">
      <c r="A33" s="110" t="s">
        <v>63</v>
      </c>
      <c r="B33" s="110"/>
      <c r="C33" s="14">
        <v>91076.78</v>
      </c>
      <c r="D33" s="1"/>
      <c r="E33" s="110"/>
      <c r="F33" s="110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31">
      <c r="A34" s="110" t="s">
        <v>21</v>
      </c>
      <c r="B34" s="110"/>
      <c r="C34" s="14">
        <v>10615.15</v>
      </c>
      <c r="D34" s="1"/>
      <c r="E34" s="67"/>
      <c r="F34" s="67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31">
      <c r="A35" s="110" t="s">
        <v>173</v>
      </c>
      <c r="B35" s="110"/>
      <c r="C35" s="14">
        <v>22455.64</v>
      </c>
      <c r="D35" s="1"/>
      <c r="E35" s="67"/>
      <c r="F35" s="67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31">
      <c r="A36" s="110" t="s">
        <v>181</v>
      </c>
      <c r="B36" s="110"/>
      <c r="C36" s="14">
        <v>566.91999999999996</v>
      </c>
      <c r="D36" s="1"/>
      <c r="E36" s="67"/>
      <c r="F36" s="67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31">
      <c r="A37" s="110" t="s">
        <v>139</v>
      </c>
      <c r="B37" s="110"/>
      <c r="C37" s="12">
        <v>1410.53</v>
      </c>
      <c r="D37" s="1"/>
      <c r="E37" s="110"/>
      <c r="F37" s="110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31">
      <c r="A38" s="110" t="s">
        <v>193</v>
      </c>
      <c r="B38" s="110"/>
      <c r="C38" s="12">
        <v>3248</v>
      </c>
      <c r="D38" s="1"/>
      <c r="E38" s="67"/>
      <c r="F38" s="67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31">
      <c r="A39" s="110" t="s">
        <v>143</v>
      </c>
      <c r="B39" s="110"/>
      <c r="C39" s="12">
        <v>6625</v>
      </c>
      <c r="D39" s="1"/>
      <c r="E39" s="58"/>
      <c r="F39" s="58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31">
      <c r="A40" s="111" t="s">
        <v>67</v>
      </c>
      <c r="B40" s="111"/>
      <c r="C40" s="13">
        <f>SUM(C16:C39)</f>
        <v>1084632.0599999998</v>
      </c>
      <c r="D40" s="18"/>
      <c r="E40" s="111"/>
      <c r="F40" s="111"/>
      <c r="G40" s="13">
        <f>SUM(G16:G33)</f>
        <v>881583.03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31">
      <c r="A41" s="58"/>
      <c r="B41" s="58"/>
      <c r="C41" s="1"/>
      <c r="D41" s="1"/>
      <c r="E41" s="110"/>
      <c r="F41" s="110"/>
      <c r="G41" s="58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45"/>
    </row>
    <row r="42" spans="1:31" ht="15.75" thickBot="1">
      <c r="A42" s="111" t="s">
        <v>37</v>
      </c>
      <c r="B42" s="111"/>
      <c r="C42" s="3"/>
      <c r="D42" s="3"/>
      <c r="E42" s="111"/>
      <c r="F42" s="111"/>
      <c r="G42" s="19">
        <f>(3715584.77+C40)-G40</f>
        <v>3918633.8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1" ht="15.75" thickTop="1">
      <c r="A43" s="59"/>
      <c r="B43" s="59"/>
      <c r="C43" s="3"/>
      <c r="D43" s="3"/>
      <c r="E43" s="59"/>
      <c r="F43" s="59"/>
      <c r="G43" s="2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31">
      <c r="A44" s="1"/>
      <c r="B44" s="1"/>
      <c r="C44" s="12"/>
      <c r="D44" s="1"/>
      <c r="E44" s="1"/>
      <c r="F44" s="1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31">
      <c r="A45" s="1"/>
      <c r="B45" s="1"/>
      <c r="C45" s="12"/>
      <c r="D45" s="1"/>
      <c r="E45" s="1"/>
      <c r="F45" s="1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45"/>
    </row>
    <row r="46" spans="1:31">
      <c r="A46" s="161"/>
      <c r="B46" s="161"/>
      <c r="C46" s="162"/>
      <c r="D46" s="161"/>
      <c r="E46" s="161"/>
      <c r="F46" s="161"/>
      <c r="G46" s="162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1:31">
      <c r="A47" s="160"/>
      <c r="B47" s="160"/>
      <c r="C47" s="160"/>
      <c r="D47" s="160"/>
      <c r="E47" s="160"/>
      <c r="F47" s="160"/>
      <c r="G47" s="160"/>
    </row>
    <row r="48" spans="1:31">
      <c r="A48" s="163"/>
      <c r="B48" s="163"/>
      <c r="C48" s="163"/>
      <c r="D48" s="163"/>
      <c r="E48" s="163"/>
      <c r="F48" s="163"/>
      <c r="G48" s="163"/>
    </row>
    <row r="49" spans="1:7">
      <c r="A49" s="163"/>
      <c r="B49" s="163"/>
      <c r="C49" s="163"/>
      <c r="D49" s="163"/>
      <c r="E49" s="163"/>
      <c r="F49" s="163"/>
      <c r="G49" s="163"/>
    </row>
    <row r="50" spans="1:7">
      <c r="A50" s="163"/>
      <c r="B50" s="163"/>
      <c r="C50" s="163"/>
      <c r="D50" s="163"/>
      <c r="E50" s="163"/>
      <c r="F50" s="163"/>
      <c r="G50" s="163"/>
    </row>
    <row r="51" spans="1:7">
      <c r="A51" s="160"/>
      <c r="B51" s="160"/>
      <c r="C51" s="160"/>
      <c r="D51" s="160"/>
      <c r="E51" s="160"/>
      <c r="F51" s="160"/>
      <c r="G51" s="160"/>
    </row>
    <row r="52" spans="1:7">
      <c r="A52" s="160"/>
      <c r="B52" s="160"/>
      <c r="C52" s="160"/>
      <c r="D52" s="160"/>
      <c r="E52" s="160"/>
      <c r="F52" s="160"/>
      <c r="G52" s="160"/>
    </row>
    <row r="53" spans="1:7">
      <c r="A53" s="159"/>
      <c r="B53" s="158"/>
      <c r="C53" s="158"/>
      <c r="D53" s="158"/>
      <c r="E53" s="158"/>
      <c r="F53" s="159"/>
      <c r="G53" s="159"/>
    </row>
    <row r="54" spans="1:7">
      <c r="A54" s="159"/>
      <c r="B54" s="158"/>
      <c r="C54" s="158"/>
      <c r="D54" s="158"/>
      <c r="E54" s="158"/>
      <c r="F54" s="159"/>
      <c r="G54" s="159"/>
    </row>
    <row r="55" spans="1:7">
      <c r="A55" s="164"/>
      <c r="B55" s="158"/>
      <c r="C55" s="158"/>
      <c r="D55" s="158"/>
      <c r="E55" s="158"/>
      <c r="F55" s="159"/>
      <c r="G55" s="162"/>
    </row>
    <row r="56" spans="1:7">
      <c r="A56" s="159"/>
      <c r="B56" s="158"/>
      <c r="C56" s="158"/>
      <c r="D56" s="158"/>
      <c r="E56" s="158"/>
      <c r="F56" s="159"/>
      <c r="G56" s="162"/>
    </row>
    <row r="57" spans="1:7">
      <c r="A57" s="159"/>
      <c r="B57" s="158"/>
      <c r="C57" s="158"/>
      <c r="D57" s="158"/>
      <c r="E57" s="158"/>
      <c r="F57" s="159"/>
      <c r="G57" s="162"/>
    </row>
    <row r="58" spans="1:7">
      <c r="A58" s="159"/>
      <c r="B58" s="158"/>
      <c r="C58" s="158"/>
      <c r="D58" s="158"/>
      <c r="E58" s="158"/>
      <c r="F58" s="159"/>
      <c r="G58" s="162"/>
    </row>
    <row r="59" spans="1:7">
      <c r="A59" s="159"/>
      <c r="B59" s="158"/>
      <c r="C59" s="158"/>
      <c r="D59" s="158"/>
      <c r="E59" s="158"/>
      <c r="F59" s="159"/>
      <c r="G59" s="162"/>
    </row>
    <row r="60" spans="1:7">
      <c r="A60" s="159"/>
      <c r="B60" s="158"/>
      <c r="C60" s="158"/>
      <c r="D60" s="158"/>
      <c r="E60" s="158"/>
      <c r="F60" s="159"/>
      <c r="G60" s="162"/>
    </row>
    <row r="61" spans="1:7">
      <c r="A61" s="159"/>
      <c r="B61" s="158"/>
      <c r="C61" s="158"/>
      <c r="D61" s="158"/>
      <c r="E61" s="158"/>
      <c r="F61" s="159"/>
      <c r="G61" s="162"/>
    </row>
    <row r="62" spans="1:7">
      <c r="A62" s="159"/>
      <c r="B62" s="158"/>
      <c r="C62" s="158"/>
      <c r="D62" s="158"/>
      <c r="E62" s="158"/>
      <c r="F62" s="159"/>
      <c r="G62" s="162"/>
    </row>
    <row r="63" spans="1:7">
      <c r="A63" s="159"/>
      <c r="B63" s="158"/>
      <c r="C63" s="158"/>
      <c r="D63" s="158"/>
      <c r="E63" s="158"/>
      <c r="F63" s="159"/>
      <c r="G63" s="162"/>
    </row>
    <row r="64" spans="1:7">
      <c r="A64" s="159"/>
      <c r="B64" s="158"/>
      <c r="C64" s="158"/>
      <c r="D64" s="158"/>
      <c r="E64" s="158"/>
      <c r="F64" s="159"/>
      <c r="G64" s="162"/>
    </row>
    <row r="65" spans="1:7">
      <c r="A65" s="159"/>
      <c r="B65" s="158"/>
      <c r="C65" s="158"/>
      <c r="D65" s="158"/>
      <c r="E65" s="158"/>
      <c r="F65" s="159"/>
      <c r="G65" s="162"/>
    </row>
    <row r="66" spans="1:7">
      <c r="A66" s="159"/>
      <c r="B66" s="159"/>
      <c r="C66" s="159"/>
      <c r="D66" s="159"/>
      <c r="E66" s="159"/>
      <c r="F66" s="159"/>
      <c r="G66" s="159"/>
    </row>
    <row r="67" spans="1:7">
      <c r="A67" s="159"/>
      <c r="B67" s="159"/>
      <c r="C67" s="159"/>
      <c r="D67" s="159"/>
      <c r="E67" s="159"/>
      <c r="F67" s="159"/>
      <c r="G67" s="159"/>
    </row>
    <row r="68" spans="1:7">
      <c r="A68" s="159"/>
      <c r="B68" s="159"/>
      <c r="C68" s="159"/>
      <c r="D68" s="159"/>
      <c r="E68" s="159"/>
      <c r="F68" s="159"/>
      <c r="G68" s="159"/>
    </row>
    <row r="69" spans="1:7">
      <c r="A69" s="160"/>
      <c r="B69" s="160"/>
      <c r="C69" s="160"/>
      <c r="D69" s="160"/>
      <c r="E69" s="160"/>
      <c r="F69" s="160"/>
      <c r="G69" s="160"/>
    </row>
    <row r="70" spans="1:7">
      <c r="A70" s="160"/>
      <c r="B70" s="160"/>
      <c r="C70" s="160"/>
      <c r="D70" s="160"/>
      <c r="E70" s="160"/>
      <c r="F70" s="160"/>
      <c r="G70" s="160"/>
    </row>
    <row r="71" spans="1:7">
      <c r="A71" s="160"/>
      <c r="B71" s="160"/>
      <c r="C71" s="160"/>
      <c r="D71" s="160"/>
      <c r="E71" s="160"/>
      <c r="F71" s="160"/>
      <c r="G71" s="160"/>
    </row>
    <row r="72" spans="1:7">
      <c r="A72" s="160"/>
      <c r="B72" s="160"/>
      <c r="C72" s="160"/>
      <c r="D72" s="160"/>
      <c r="E72" s="160"/>
      <c r="F72" s="160"/>
      <c r="G72" s="160"/>
    </row>
    <row r="73" spans="1:7">
      <c r="A73" s="160"/>
      <c r="B73" s="160"/>
      <c r="C73" s="160"/>
      <c r="D73" s="160"/>
      <c r="E73" s="160"/>
      <c r="F73" s="160"/>
      <c r="G73" s="160"/>
    </row>
    <row r="74" spans="1:7">
      <c r="A74" s="160"/>
      <c r="B74" s="160"/>
      <c r="C74" s="160"/>
      <c r="D74" s="160"/>
      <c r="E74" s="160"/>
      <c r="F74" s="160"/>
      <c r="G74" s="160"/>
    </row>
    <row r="75" spans="1:7">
      <c r="A75" s="160"/>
      <c r="B75" s="160"/>
      <c r="C75" s="160"/>
      <c r="D75" s="160"/>
      <c r="E75" s="160"/>
      <c r="F75" s="160"/>
      <c r="G75" s="160"/>
    </row>
    <row r="76" spans="1:7">
      <c r="A76" s="160"/>
      <c r="B76" s="160"/>
      <c r="C76" s="160"/>
      <c r="D76" s="160"/>
      <c r="E76" s="160"/>
      <c r="F76" s="160"/>
      <c r="G76" s="160"/>
    </row>
    <row r="77" spans="1:7">
      <c r="A77" s="160"/>
      <c r="B77" s="160"/>
      <c r="C77" s="160"/>
      <c r="D77" s="160"/>
      <c r="E77" s="160"/>
      <c r="F77" s="160"/>
      <c r="G77" s="160"/>
    </row>
    <row r="78" spans="1:7">
      <c r="A78" s="163"/>
      <c r="B78" s="163"/>
      <c r="C78" s="163"/>
      <c r="D78" s="165"/>
      <c r="E78" s="163"/>
      <c r="F78" s="163"/>
      <c r="G78" s="163"/>
    </row>
    <row r="79" spans="1:7">
      <c r="A79" s="160"/>
      <c r="B79" s="160"/>
      <c r="C79" s="165"/>
      <c r="D79" s="165"/>
      <c r="E79" s="165"/>
      <c r="F79" s="165"/>
      <c r="G79" s="160"/>
    </row>
    <row r="80" spans="1:7">
      <c r="A80" s="160"/>
      <c r="B80" s="160"/>
      <c r="C80" s="165"/>
      <c r="D80" s="165"/>
      <c r="E80" s="165"/>
      <c r="F80" s="165"/>
      <c r="G80" s="160"/>
    </row>
    <row r="81" spans="1:7">
      <c r="A81" s="160"/>
      <c r="B81" s="160"/>
      <c r="C81" s="165"/>
      <c r="D81" s="165"/>
      <c r="E81" s="165"/>
      <c r="F81" s="165"/>
      <c r="G81" s="160"/>
    </row>
    <row r="82" spans="1:7">
      <c r="A82" s="160"/>
      <c r="B82" s="160"/>
      <c r="C82" s="165"/>
      <c r="D82" s="165"/>
      <c r="E82" s="165"/>
      <c r="F82" s="165"/>
      <c r="G82" s="160"/>
    </row>
    <row r="83" spans="1:7">
      <c r="A83" s="163"/>
      <c r="B83" s="163"/>
      <c r="C83" s="163"/>
      <c r="D83" s="165"/>
      <c r="E83" s="163"/>
      <c r="F83" s="163"/>
      <c r="G83" s="163"/>
    </row>
    <row r="84" spans="1:7">
      <c r="A84" s="160"/>
      <c r="B84" s="160"/>
      <c r="C84" s="165"/>
      <c r="D84" s="165"/>
      <c r="E84" s="165"/>
      <c r="F84" s="165"/>
      <c r="G84" s="160"/>
    </row>
    <row r="85" spans="1:7">
      <c r="A85" s="160"/>
      <c r="B85" s="160"/>
      <c r="C85" s="165"/>
      <c r="D85" s="165"/>
      <c r="E85" s="165"/>
      <c r="F85" s="165"/>
      <c r="G85" s="160"/>
    </row>
    <row r="86" spans="1:7">
      <c r="A86" s="160"/>
      <c r="B86" s="160"/>
      <c r="C86" s="160"/>
      <c r="D86" s="160"/>
      <c r="E86" s="160"/>
      <c r="F86" s="160"/>
      <c r="G86" s="160"/>
    </row>
    <row r="87" spans="1:7">
      <c r="A87" s="160"/>
      <c r="B87" s="160"/>
      <c r="C87" s="160"/>
      <c r="D87" s="160"/>
      <c r="E87" s="160"/>
      <c r="F87" s="160"/>
      <c r="G87" s="160"/>
    </row>
  </sheetData>
  <mergeCells count="77">
    <mergeCell ref="A50:G50"/>
    <mergeCell ref="A40:B40"/>
    <mergeCell ref="B65:E65"/>
    <mergeCell ref="B64:E64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A48:G48"/>
    <mergeCell ref="A33:B33"/>
    <mergeCell ref="E33:F33"/>
    <mergeCell ref="A37:B37"/>
    <mergeCell ref="E37:F37"/>
    <mergeCell ref="A39:B39"/>
    <mergeCell ref="A38:B38"/>
    <mergeCell ref="A49:G49"/>
    <mergeCell ref="A34:B34"/>
    <mergeCell ref="A35:B35"/>
    <mergeCell ref="A29:B29"/>
    <mergeCell ref="E29:F29"/>
    <mergeCell ref="A36:B36"/>
    <mergeCell ref="A30:B30"/>
    <mergeCell ref="E30:F30"/>
    <mergeCell ref="A31:B31"/>
    <mergeCell ref="E31:F31"/>
    <mergeCell ref="A32:B32"/>
    <mergeCell ref="E32:F32"/>
    <mergeCell ref="E40:F40"/>
    <mergeCell ref="E41:F41"/>
    <mergeCell ref="A42:B42"/>
    <mergeCell ref="E42:F42"/>
    <mergeCell ref="A26:B26"/>
    <mergeCell ref="E26:F26"/>
    <mergeCell ref="A27:B27"/>
    <mergeCell ref="E27:F27"/>
    <mergeCell ref="A28:B28"/>
    <mergeCell ref="E28:F28"/>
    <mergeCell ref="A23:B23"/>
    <mergeCell ref="E23:F23"/>
    <mergeCell ref="A24:B24"/>
    <mergeCell ref="E24:F24"/>
    <mergeCell ref="A25:B25"/>
    <mergeCell ref="E25:F25"/>
    <mergeCell ref="A20:B20"/>
    <mergeCell ref="E20:F20"/>
    <mergeCell ref="A21:B21"/>
    <mergeCell ref="E21:F21"/>
    <mergeCell ref="A22:B22"/>
    <mergeCell ref="E22:F22"/>
    <mergeCell ref="A7:G7"/>
    <mergeCell ref="A8:G8"/>
    <mergeCell ref="A9:G9"/>
    <mergeCell ref="A11:D11"/>
    <mergeCell ref="A12:C12"/>
    <mergeCell ref="A78:C78"/>
    <mergeCell ref="E78:G78"/>
    <mergeCell ref="A83:C83"/>
    <mergeCell ref="E83:G83"/>
    <mergeCell ref="A14:C14"/>
    <mergeCell ref="E14:G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</mergeCells>
  <pageMargins left="0.7" right="0.73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/>
  </sheetPr>
  <dimension ref="A1:O121"/>
  <sheetViews>
    <sheetView zoomScaleNormal="100" workbookViewId="0">
      <selection activeCell="H47" sqref="H47"/>
    </sheetView>
  </sheetViews>
  <sheetFormatPr baseColWidth="10" defaultRowHeight="15"/>
  <cols>
    <col min="4" max="4" width="17.5703125" customWidth="1"/>
    <col min="7" max="7" width="11.85546875" customWidth="1"/>
    <col min="8" max="8" width="19.28515625" customWidth="1"/>
    <col min="9" max="9" width="13.85546875" customWidth="1"/>
    <col min="13" max="13" width="11.7109375" bestFit="1" customWidth="1"/>
    <col min="15" max="15" width="11.7109375" bestFit="1" customWidth="1"/>
  </cols>
  <sheetData>
    <row r="1" spans="1:15">
      <c r="A1" s="108" t="s">
        <v>0</v>
      </c>
      <c r="B1" s="108"/>
      <c r="C1" s="108"/>
      <c r="D1" s="108"/>
      <c r="E1" s="108"/>
      <c r="F1" s="108"/>
      <c r="G1" s="108"/>
      <c r="I1" s="68"/>
      <c r="J1" s="68"/>
      <c r="K1" s="68"/>
      <c r="L1" s="68"/>
    </row>
    <row r="2" spans="1:15">
      <c r="A2" s="108" t="s">
        <v>1</v>
      </c>
      <c r="B2" s="108"/>
      <c r="C2" s="108"/>
      <c r="D2" s="108"/>
      <c r="E2" s="108"/>
      <c r="F2" s="108"/>
      <c r="G2" s="108"/>
      <c r="H2" s="1"/>
      <c r="I2" s="14"/>
      <c r="J2" s="12"/>
      <c r="K2" s="6"/>
      <c r="L2" s="6"/>
      <c r="M2" s="12"/>
      <c r="N2" s="12"/>
    </row>
    <row r="3" spans="1:15">
      <c r="A3" s="108" t="s">
        <v>198</v>
      </c>
      <c r="B3" s="108"/>
      <c r="C3" s="108"/>
      <c r="D3" s="108"/>
      <c r="E3" s="108"/>
      <c r="F3" s="108"/>
      <c r="G3" s="108"/>
      <c r="H3" s="1"/>
      <c r="I3" s="14"/>
      <c r="J3" s="12"/>
      <c r="K3" s="6"/>
      <c r="L3" s="68"/>
      <c r="M3" s="12"/>
      <c r="N3" s="12"/>
    </row>
    <row r="4" spans="1:15">
      <c r="A4" s="108" t="s">
        <v>2</v>
      </c>
      <c r="B4" s="108"/>
      <c r="C4" s="108"/>
      <c r="D4" s="108"/>
      <c r="E4" s="108"/>
      <c r="F4" s="108"/>
      <c r="G4" s="108"/>
      <c r="H4" s="1"/>
      <c r="I4" s="14"/>
      <c r="J4" s="12"/>
      <c r="K4" s="12"/>
      <c r="L4" s="12"/>
      <c r="M4" s="12"/>
      <c r="N4" s="12"/>
    </row>
    <row r="5" spans="1:15">
      <c r="A5" s="108"/>
      <c r="B5" s="108"/>
      <c r="C5" s="108"/>
      <c r="D5" s="108"/>
      <c r="E5" s="108"/>
      <c r="F5" s="108"/>
      <c r="G5" s="108"/>
      <c r="H5" s="1"/>
      <c r="I5" s="14"/>
      <c r="J5" s="12"/>
      <c r="K5" s="12"/>
      <c r="L5" s="12"/>
      <c r="M5" s="12"/>
      <c r="N5" s="12"/>
    </row>
    <row r="6" spans="1:15">
      <c r="H6" s="1"/>
      <c r="I6" s="14"/>
      <c r="J6" s="68"/>
      <c r="K6" s="12"/>
      <c r="L6" s="12"/>
      <c r="M6" s="12"/>
    </row>
    <row r="7" spans="1:15">
      <c r="A7" s="111" t="s">
        <v>3</v>
      </c>
      <c r="B7" s="111"/>
      <c r="C7" s="111"/>
      <c r="D7" s="111"/>
      <c r="E7" s="1"/>
      <c r="F7" s="2"/>
      <c r="G7" s="3">
        <f>F8+F9+F10+F11+F12</f>
        <v>9466953.4900000002</v>
      </c>
      <c r="H7" s="1"/>
      <c r="I7" s="14"/>
      <c r="J7" s="14"/>
      <c r="K7" s="14"/>
      <c r="L7" s="14"/>
      <c r="M7" s="12"/>
    </row>
    <row r="8" spans="1:15">
      <c r="A8" s="144" t="s">
        <v>4</v>
      </c>
      <c r="B8" s="144"/>
      <c r="C8" s="144"/>
      <c r="D8" s="144"/>
      <c r="E8" s="1"/>
      <c r="F8" s="2">
        <v>2540618.5499999998</v>
      </c>
      <c r="G8" s="2"/>
      <c r="H8" s="1"/>
      <c r="I8" s="14"/>
      <c r="J8" s="68"/>
      <c r="K8" s="12"/>
      <c r="L8" s="12"/>
      <c r="M8" s="12"/>
    </row>
    <row r="9" spans="1:15">
      <c r="A9" s="144" t="s">
        <v>5</v>
      </c>
      <c r="B9" s="144"/>
      <c r="C9" s="144"/>
      <c r="D9" s="144"/>
      <c r="E9" s="1"/>
      <c r="F9" s="2">
        <v>6782945.5499999998</v>
      </c>
      <c r="G9" s="2"/>
      <c r="H9" s="1"/>
      <c r="I9" s="14"/>
      <c r="J9" s="68"/>
      <c r="K9" s="12"/>
      <c r="L9" s="12"/>
      <c r="M9" s="12"/>
    </row>
    <row r="10" spans="1:15">
      <c r="A10" s="144" t="s">
        <v>139</v>
      </c>
      <c r="B10" s="144"/>
      <c r="C10" s="144"/>
      <c r="D10" s="144"/>
      <c r="E10" s="1"/>
      <c r="F10" s="2">
        <v>10507.88</v>
      </c>
      <c r="G10" s="2"/>
      <c r="H10" s="2"/>
      <c r="I10" s="14"/>
      <c r="J10" s="12"/>
      <c r="K10" s="12"/>
      <c r="L10" s="12"/>
      <c r="M10" s="12"/>
    </row>
    <row r="11" spans="1:15">
      <c r="A11" s="144" t="s">
        <v>89</v>
      </c>
      <c r="B11" s="144"/>
      <c r="C11" s="144"/>
      <c r="D11" s="144"/>
      <c r="E11" s="1"/>
      <c r="F11" s="2">
        <v>123008.51</v>
      </c>
      <c r="G11" s="2"/>
      <c r="H11" s="2"/>
      <c r="I11" s="14"/>
      <c r="J11" s="12"/>
      <c r="K11" s="12"/>
      <c r="L11" s="12"/>
      <c r="M11" s="12"/>
    </row>
    <row r="12" spans="1:15">
      <c r="A12" s="144" t="s">
        <v>195</v>
      </c>
      <c r="B12" s="144"/>
      <c r="C12" s="144"/>
      <c r="D12" s="144"/>
      <c r="E12" s="1"/>
      <c r="F12" s="2">
        <v>9873</v>
      </c>
      <c r="G12" s="2"/>
      <c r="H12" s="2"/>
      <c r="I12" s="14"/>
      <c r="J12" s="12"/>
      <c r="K12" s="12"/>
      <c r="L12" s="12"/>
      <c r="M12" s="12"/>
    </row>
    <row r="13" spans="1:15">
      <c r="A13" s="111" t="s">
        <v>6</v>
      </c>
      <c r="B13" s="111"/>
      <c r="C13" s="111"/>
      <c r="D13" s="111"/>
      <c r="E13" s="1"/>
      <c r="F13" s="2"/>
      <c r="G13" s="3">
        <f>SUM(F14:F31)</f>
        <v>5548319.6899999995</v>
      </c>
      <c r="H13" s="1"/>
      <c r="I13" s="14"/>
      <c r="J13" s="68"/>
      <c r="K13" s="12"/>
      <c r="L13" s="12"/>
      <c r="M13" s="12"/>
    </row>
    <row r="14" spans="1:15">
      <c r="A14" s="144" t="s">
        <v>7</v>
      </c>
      <c r="B14" s="144"/>
      <c r="C14" s="144"/>
      <c r="D14" s="144"/>
      <c r="E14" s="1"/>
      <c r="F14" s="46">
        <v>1445636.13</v>
      </c>
      <c r="G14" s="2"/>
      <c r="H14" s="1"/>
      <c r="I14" s="14"/>
      <c r="J14" s="68"/>
      <c r="K14" s="12"/>
      <c r="L14" s="12"/>
      <c r="M14" s="13"/>
    </row>
    <row r="15" spans="1:15">
      <c r="A15" s="144" t="s">
        <v>76</v>
      </c>
      <c r="B15" s="144"/>
      <c r="C15" s="144"/>
      <c r="D15" s="144"/>
      <c r="E15" s="1"/>
      <c r="F15" s="46">
        <v>79929.070000000007</v>
      </c>
      <c r="G15" s="2"/>
      <c r="H15" s="1"/>
      <c r="I15" s="14"/>
      <c r="J15" s="68"/>
      <c r="K15" s="12"/>
      <c r="L15" s="12"/>
      <c r="M15" s="13"/>
    </row>
    <row r="16" spans="1:15">
      <c r="A16" s="144" t="s">
        <v>144</v>
      </c>
      <c r="B16" s="144"/>
      <c r="C16" s="144"/>
      <c r="D16" s="144"/>
      <c r="E16" s="1"/>
      <c r="F16" s="46">
        <v>121343.2</v>
      </c>
      <c r="G16" s="2"/>
      <c r="H16" s="1"/>
      <c r="I16" s="14"/>
      <c r="J16" s="68"/>
      <c r="K16" s="6"/>
      <c r="L16" s="68"/>
      <c r="M16" s="12"/>
      <c r="N16" s="68"/>
      <c r="O16" s="68"/>
    </row>
    <row r="17" spans="1:15">
      <c r="A17" s="144" t="s">
        <v>145</v>
      </c>
      <c r="B17" s="144"/>
      <c r="C17" s="144"/>
      <c r="D17" s="144"/>
      <c r="E17" s="1"/>
      <c r="F17" s="46">
        <v>293358.61</v>
      </c>
      <c r="G17" s="2"/>
      <c r="H17" s="6"/>
      <c r="I17" s="6"/>
      <c r="J17" s="6"/>
      <c r="K17" s="6"/>
      <c r="L17" s="12"/>
      <c r="M17" s="12"/>
      <c r="N17" s="12"/>
      <c r="O17" s="21"/>
    </row>
    <row r="18" spans="1:15">
      <c r="A18" s="144" t="s">
        <v>34</v>
      </c>
      <c r="B18" s="144"/>
      <c r="C18" s="144"/>
      <c r="D18" s="144"/>
      <c r="E18" s="1"/>
      <c r="F18" s="46">
        <v>339956</v>
      </c>
      <c r="G18" s="2"/>
      <c r="H18" s="6"/>
      <c r="I18" s="6"/>
      <c r="J18" s="6"/>
      <c r="K18" s="6"/>
      <c r="L18" s="12"/>
      <c r="M18" s="12"/>
      <c r="N18" s="12"/>
      <c r="O18" s="21"/>
    </row>
    <row r="19" spans="1:15">
      <c r="A19" s="144" t="s">
        <v>85</v>
      </c>
      <c r="B19" s="144"/>
      <c r="C19" s="144"/>
      <c r="D19" s="144"/>
      <c r="E19" s="1"/>
      <c r="F19" s="46">
        <v>405442.31</v>
      </c>
      <c r="G19" s="2"/>
      <c r="H19" s="6"/>
      <c r="I19" s="6"/>
      <c r="J19" s="6"/>
      <c r="K19" s="6"/>
      <c r="L19" s="12"/>
      <c r="M19" s="12"/>
      <c r="N19" s="12"/>
      <c r="O19" s="21"/>
    </row>
    <row r="20" spans="1:15">
      <c r="A20" s="144" t="s">
        <v>196</v>
      </c>
      <c r="B20" s="144"/>
      <c r="C20" s="144"/>
      <c r="D20" s="144"/>
      <c r="E20" s="1"/>
      <c r="F20" s="46">
        <v>12646.57</v>
      </c>
      <c r="G20" s="2"/>
      <c r="H20" s="6"/>
      <c r="I20" s="6"/>
      <c r="J20" s="6"/>
      <c r="K20" s="6"/>
      <c r="L20" s="12"/>
      <c r="M20" s="12"/>
      <c r="N20" s="12"/>
      <c r="O20" s="21"/>
    </row>
    <row r="21" spans="1:15">
      <c r="A21" s="144" t="s">
        <v>86</v>
      </c>
      <c r="B21" s="144"/>
      <c r="C21" s="144"/>
      <c r="D21" s="144"/>
      <c r="E21" s="1"/>
      <c r="F21" s="46">
        <v>252835.21</v>
      </c>
      <c r="G21" s="2"/>
      <c r="H21" s="6"/>
      <c r="I21" s="6"/>
      <c r="J21" s="6"/>
      <c r="K21" s="6"/>
      <c r="L21" s="12"/>
      <c r="M21" s="12"/>
      <c r="N21" s="12"/>
      <c r="O21" s="21"/>
    </row>
    <row r="22" spans="1:15">
      <c r="A22" s="144" t="s">
        <v>33</v>
      </c>
      <c r="B22" s="144"/>
      <c r="C22" s="144"/>
      <c r="D22" s="144"/>
      <c r="E22" s="1"/>
      <c r="F22" s="2">
        <v>547039.65</v>
      </c>
      <c r="G22" s="2"/>
      <c r="H22" s="6"/>
      <c r="I22" s="6"/>
      <c r="J22" s="6"/>
      <c r="K22" s="6"/>
      <c r="L22" s="12"/>
      <c r="M22" s="12"/>
      <c r="N22" s="12"/>
      <c r="O22" s="21"/>
    </row>
    <row r="23" spans="1:15">
      <c r="A23" s="144" t="s">
        <v>8</v>
      </c>
      <c r="B23" s="144"/>
      <c r="C23" s="144"/>
      <c r="D23" s="144"/>
      <c r="E23" s="1"/>
      <c r="F23" s="2">
        <v>1233289.78</v>
      </c>
      <c r="G23" s="2"/>
      <c r="H23" s="6"/>
      <c r="I23" s="6"/>
      <c r="J23" s="6"/>
      <c r="K23" s="6"/>
      <c r="L23" s="12"/>
      <c r="M23" s="12"/>
      <c r="N23" s="12"/>
      <c r="O23" s="21"/>
    </row>
    <row r="24" spans="1:15">
      <c r="A24" s="144" t="s">
        <v>84</v>
      </c>
      <c r="B24" s="144"/>
      <c r="C24" s="144"/>
      <c r="D24" s="144"/>
      <c r="E24" s="1"/>
      <c r="F24" s="2">
        <v>191806.96</v>
      </c>
      <c r="G24" s="2"/>
      <c r="H24" s="6"/>
      <c r="I24" s="6"/>
      <c r="J24" s="6"/>
      <c r="K24" s="6"/>
      <c r="L24" s="12"/>
      <c r="M24" s="12"/>
      <c r="N24" s="12"/>
      <c r="O24" s="21"/>
    </row>
    <row r="25" spans="1:15">
      <c r="A25" s="144" t="s">
        <v>110</v>
      </c>
      <c r="B25" s="144"/>
      <c r="C25" s="144"/>
      <c r="D25" s="144"/>
      <c r="E25" s="1"/>
      <c r="F25" s="2">
        <v>106546</v>
      </c>
      <c r="G25" s="2"/>
      <c r="H25" s="6"/>
      <c r="I25" s="6"/>
      <c r="J25" s="6"/>
      <c r="K25" s="6"/>
      <c r="L25" s="12"/>
      <c r="M25" s="12"/>
      <c r="N25" s="12"/>
      <c r="O25" s="21"/>
    </row>
    <row r="26" spans="1:15">
      <c r="A26" s="144" t="s">
        <v>139</v>
      </c>
      <c r="B26" s="144"/>
      <c r="C26" s="144"/>
      <c r="D26" s="144"/>
      <c r="E26" s="1"/>
      <c r="F26" s="2">
        <v>1310.57</v>
      </c>
      <c r="G26" s="2"/>
      <c r="H26" s="6"/>
      <c r="I26" s="6"/>
      <c r="J26" s="6"/>
      <c r="K26" s="6"/>
      <c r="L26" s="12"/>
      <c r="M26" s="12"/>
      <c r="N26" s="12"/>
      <c r="O26" s="21"/>
    </row>
    <row r="27" spans="1:15">
      <c r="A27" s="144" t="s">
        <v>147</v>
      </c>
      <c r="B27" s="144"/>
      <c r="C27" s="144"/>
      <c r="D27" s="144"/>
      <c r="E27" s="1"/>
      <c r="F27" s="2">
        <v>10592.28</v>
      </c>
      <c r="G27" s="2"/>
      <c r="H27" s="6"/>
      <c r="I27" s="6"/>
      <c r="J27" s="6"/>
      <c r="K27" s="6"/>
      <c r="L27" s="12"/>
      <c r="M27" s="12"/>
      <c r="N27" s="12"/>
      <c r="O27" s="21"/>
    </row>
    <row r="28" spans="1:15">
      <c r="A28" s="144" t="s">
        <v>88</v>
      </c>
      <c r="B28" s="144"/>
      <c r="C28" s="144"/>
      <c r="D28" s="144"/>
      <c r="E28" s="1"/>
      <c r="F28" s="2">
        <v>15523.85</v>
      </c>
      <c r="G28" s="2"/>
      <c r="H28" s="6"/>
      <c r="I28" s="6"/>
      <c r="J28" s="6"/>
      <c r="K28" s="6"/>
      <c r="L28" s="12"/>
      <c r="M28" s="12"/>
      <c r="N28" s="12"/>
      <c r="O28" s="21"/>
    </row>
    <row r="29" spans="1:15">
      <c r="A29" s="144" t="s">
        <v>190</v>
      </c>
      <c r="B29" s="144"/>
      <c r="C29" s="144"/>
      <c r="D29" s="144"/>
      <c r="E29" s="1"/>
      <c r="F29" s="2">
        <v>220</v>
      </c>
      <c r="G29" s="2"/>
      <c r="H29" s="6"/>
      <c r="I29" s="6"/>
      <c r="J29" s="6"/>
      <c r="K29" s="6"/>
      <c r="L29" s="12"/>
      <c r="M29" s="12"/>
      <c r="N29" s="12"/>
      <c r="O29" s="12"/>
    </row>
    <row r="30" spans="1:15">
      <c r="A30" s="144" t="s">
        <v>129</v>
      </c>
      <c r="B30" s="144"/>
      <c r="C30" s="144"/>
      <c r="D30" s="144"/>
      <c r="E30" s="1"/>
      <c r="F30" s="2">
        <v>66213.16</v>
      </c>
      <c r="G30" s="2"/>
      <c r="H30" s="6"/>
      <c r="I30" s="6"/>
      <c r="J30" s="6"/>
      <c r="K30" s="6"/>
      <c r="L30" s="12"/>
      <c r="M30" s="12"/>
      <c r="N30" s="12"/>
      <c r="O30" s="12"/>
    </row>
    <row r="31" spans="1:15">
      <c r="A31" s="144" t="s">
        <v>197</v>
      </c>
      <c r="B31" s="144"/>
      <c r="C31" s="144"/>
      <c r="D31" s="144"/>
      <c r="E31" s="1"/>
      <c r="F31" s="2">
        <v>424630.34</v>
      </c>
      <c r="G31" s="2"/>
      <c r="H31" s="6"/>
      <c r="I31" s="6"/>
      <c r="J31" s="6"/>
      <c r="K31" s="6"/>
      <c r="L31" s="12"/>
      <c r="M31" s="12"/>
      <c r="N31" s="12"/>
      <c r="O31" s="12"/>
    </row>
    <row r="32" spans="1:15">
      <c r="A32" s="111" t="s">
        <v>9</v>
      </c>
      <c r="B32" s="111"/>
      <c r="C32" s="111"/>
      <c r="D32" s="111"/>
      <c r="E32" s="1"/>
      <c r="F32" s="2"/>
      <c r="G32" s="4">
        <f>G7-G13</f>
        <v>3918633.8000000007</v>
      </c>
      <c r="H32" s="12"/>
      <c r="I32" s="12"/>
      <c r="J32" s="6"/>
      <c r="K32" s="6"/>
      <c r="L32" s="12"/>
      <c r="M32" s="12"/>
      <c r="N32" s="12"/>
      <c r="O32" s="12"/>
    </row>
    <row r="33" spans="1:15">
      <c r="A33" s="111" t="s">
        <v>83</v>
      </c>
      <c r="B33" s="111"/>
      <c r="C33" s="111"/>
      <c r="D33" s="111"/>
      <c r="E33" s="18"/>
      <c r="F33" s="3"/>
      <c r="G33" s="49">
        <v>4319776.51</v>
      </c>
      <c r="H33" s="1"/>
      <c r="I33" s="12"/>
      <c r="J33" s="12"/>
      <c r="K33" s="68"/>
      <c r="L33" s="12"/>
      <c r="M33" s="12"/>
      <c r="N33" s="12"/>
      <c r="O33" s="68"/>
    </row>
    <row r="34" spans="1:15">
      <c r="A34" s="111" t="s">
        <v>87</v>
      </c>
      <c r="B34" s="111"/>
      <c r="C34" s="111"/>
      <c r="D34" s="111"/>
      <c r="E34" s="18"/>
      <c r="F34" s="3"/>
      <c r="G34" s="3">
        <f>G32+G33</f>
        <v>8238410.3100000005</v>
      </c>
      <c r="H34" s="1"/>
      <c r="I34" s="12"/>
      <c r="J34" s="13"/>
      <c r="K34" s="68"/>
      <c r="L34" s="12"/>
      <c r="M34" s="12"/>
      <c r="N34" s="12"/>
      <c r="O34" s="12"/>
    </row>
    <row r="35" spans="1:15">
      <c r="A35" s="108"/>
      <c r="B35" s="108"/>
      <c r="C35" s="108"/>
      <c r="D35" s="108"/>
      <c r="E35" s="108"/>
      <c r="F35" s="108"/>
      <c r="G35" s="108"/>
      <c r="H35" s="1"/>
      <c r="I35" s="12"/>
      <c r="J35" s="12"/>
      <c r="K35" s="68"/>
      <c r="L35" s="1"/>
      <c r="M35" s="12"/>
    </row>
    <row r="36" spans="1:15">
      <c r="A36" s="141" t="s">
        <v>10</v>
      </c>
      <c r="B36" s="142"/>
      <c r="C36" s="142"/>
      <c r="D36" s="142"/>
      <c r="E36" s="142"/>
      <c r="F36" s="142"/>
      <c r="G36" s="143"/>
      <c r="H36" s="1"/>
      <c r="I36" s="12"/>
      <c r="J36" s="12"/>
      <c r="K36" s="68"/>
      <c r="L36" s="2"/>
      <c r="M36" s="12"/>
      <c r="O36" s="45"/>
    </row>
    <row r="37" spans="1:15">
      <c r="A37" s="134" t="s">
        <v>199</v>
      </c>
      <c r="B37" s="135"/>
      <c r="C37" s="135"/>
      <c r="D37" s="135"/>
      <c r="E37" s="135"/>
      <c r="F37" s="135"/>
      <c r="G37" s="136"/>
      <c r="H37" s="1"/>
      <c r="I37" s="12"/>
      <c r="J37" s="12"/>
      <c r="K37" s="68"/>
      <c r="L37" s="68"/>
    </row>
    <row r="38" spans="1:15">
      <c r="A38" s="134" t="s">
        <v>200</v>
      </c>
      <c r="B38" s="135"/>
      <c r="C38" s="135"/>
      <c r="D38" s="135"/>
      <c r="E38" s="135"/>
      <c r="F38" s="135"/>
      <c r="G38" s="136"/>
      <c r="H38" s="1"/>
      <c r="I38" s="13"/>
      <c r="J38" s="12"/>
      <c r="K38" s="68"/>
      <c r="L38" s="68"/>
      <c r="O38" s="45"/>
    </row>
    <row r="39" spans="1:15">
      <c r="A39" s="134" t="s">
        <v>201</v>
      </c>
      <c r="B39" s="135"/>
      <c r="C39" s="135"/>
      <c r="D39" s="135"/>
      <c r="E39" s="135"/>
      <c r="F39" s="135"/>
      <c r="G39" s="136"/>
      <c r="H39" s="1"/>
      <c r="I39" s="68"/>
      <c r="J39" s="68"/>
      <c r="K39" s="68"/>
      <c r="L39" s="68"/>
    </row>
    <row r="40" spans="1:15">
      <c r="A40" s="134" t="s">
        <v>202</v>
      </c>
      <c r="B40" s="135"/>
      <c r="C40" s="135"/>
      <c r="D40" s="135"/>
      <c r="E40" s="135"/>
      <c r="F40" s="135"/>
      <c r="G40" s="136"/>
      <c r="H40" s="1"/>
      <c r="I40" s="68"/>
      <c r="J40" s="68"/>
      <c r="K40" s="111"/>
      <c r="L40" s="111"/>
      <c r="M40" s="3"/>
    </row>
    <row r="41" spans="1:15">
      <c r="A41" s="134" t="s">
        <v>203</v>
      </c>
      <c r="B41" s="135"/>
      <c r="C41" s="135"/>
      <c r="D41" s="135"/>
      <c r="E41" s="135"/>
      <c r="F41" s="135"/>
      <c r="G41" s="136"/>
      <c r="H41" s="1"/>
      <c r="I41" s="70" t="s">
        <v>207</v>
      </c>
      <c r="J41" s="68"/>
      <c r="K41" s="68"/>
      <c r="L41" s="68"/>
    </row>
    <row r="42" spans="1:15">
      <c r="A42" s="134" t="s">
        <v>204</v>
      </c>
      <c r="B42" s="135"/>
      <c r="C42" s="135"/>
      <c r="D42" s="135"/>
      <c r="E42" s="135"/>
      <c r="F42" s="135"/>
      <c r="G42" s="136"/>
      <c r="I42" s="68"/>
      <c r="J42" s="68"/>
      <c r="K42" s="68"/>
      <c r="L42" s="68"/>
    </row>
    <row r="43" spans="1:15">
      <c r="A43" s="137" t="s">
        <v>205</v>
      </c>
      <c r="B43" s="135"/>
      <c r="C43" s="135"/>
      <c r="D43" s="135"/>
      <c r="E43" s="135"/>
      <c r="F43" s="135"/>
      <c r="G43" s="136"/>
      <c r="I43" s="68"/>
      <c r="J43" s="68"/>
      <c r="K43" s="68"/>
      <c r="L43" s="68"/>
    </row>
    <row r="44" spans="1:15">
      <c r="A44" s="138" t="s">
        <v>206</v>
      </c>
      <c r="B44" s="139"/>
      <c r="C44" s="139"/>
      <c r="D44" s="139"/>
      <c r="E44" s="139"/>
      <c r="F44" s="139"/>
      <c r="G44" s="140"/>
      <c r="I44" s="68"/>
      <c r="J44" s="68"/>
      <c r="K44" s="68"/>
      <c r="L44" s="68"/>
    </row>
    <row r="45" spans="1:15">
      <c r="A45" s="133"/>
      <c r="B45" s="133"/>
      <c r="C45" s="133"/>
      <c r="D45" s="133"/>
      <c r="E45" s="133"/>
      <c r="F45" s="133"/>
      <c r="G45" s="133"/>
      <c r="I45" s="68"/>
      <c r="J45" s="68"/>
      <c r="K45" s="68"/>
      <c r="L45" s="68"/>
    </row>
    <row r="46" spans="1:15">
      <c r="A46" s="69"/>
      <c r="B46" s="69"/>
      <c r="C46" s="69"/>
      <c r="D46" s="69"/>
      <c r="E46" s="69"/>
      <c r="F46" s="69"/>
      <c r="G46" s="69"/>
      <c r="I46" s="68"/>
      <c r="J46" s="68"/>
      <c r="K46" s="68"/>
      <c r="L46" s="68"/>
    </row>
    <row r="47" spans="1:15">
      <c r="A47" s="133"/>
      <c r="B47" s="133"/>
      <c r="C47" s="133"/>
      <c r="D47" s="133"/>
      <c r="E47" s="133"/>
      <c r="F47" s="133"/>
      <c r="G47" s="133"/>
      <c r="I47" s="68"/>
      <c r="J47" s="68"/>
      <c r="K47" s="68"/>
      <c r="L47" s="68"/>
    </row>
    <row r="48" spans="1:15">
      <c r="A48" s="131"/>
      <c r="B48" s="131"/>
      <c r="C48" s="131"/>
      <c r="D48" s="5"/>
      <c r="E48" s="131"/>
      <c r="F48" s="131"/>
      <c r="G48" s="131"/>
      <c r="I48" s="68"/>
      <c r="J48" s="68"/>
      <c r="K48" s="68"/>
      <c r="L48" s="68"/>
    </row>
    <row r="49" spans="1:12">
      <c r="A49" s="115" t="s">
        <v>11</v>
      </c>
      <c r="B49" s="115"/>
      <c r="C49" s="115"/>
      <c r="D49" s="6"/>
      <c r="E49" s="115" t="s">
        <v>12</v>
      </c>
      <c r="F49" s="115"/>
      <c r="G49" s="115"/>
      <c r="I49" s="68"/>
      <c r="J49" s="68"/>
      <c r="K49" s="68"/>
      <c r="L49" s="68"/>
    </row>
    <row r="50" spans="1:12">
      <c r="A50" s="118" t="s">
        <v>13</v>
      </c>
      <c r="B50" s="118"/>
      <c r="C50" s="118"/>
      <c r="D50" s="6"/>
      <c r="E50" s="110" t="s">
        <v>14</v>
      </c>
      <c r="F50" s="110"/>
      <c r="G50" s="110"/>
      <c r="I50" s="68"/>
      <c r="J50" s="68"/>
      <c r="K50" s="68"/>
      <c r="L50" s="68"/>
    </row>
    <row r="51" spans="1:12">
      <c r="A51" s="118" t="s">
        <v>15</v>
      </c>
      <c r="B51" s="118"/>
      <c r="C51" s="118"/>
      <c r="D51" s="6"/>
      <c r="E51" s="110"/>
      <c r="F51" s="110"/>
      <c r="G51" s="110"/>
      <c r="I51" s="68"/>
      <c r="J51" s="68"/>
      <c r="K51" s="68"/>
      <c r="L51" s="68"/>
    </row>
    <row r="52" spans="1:12">
      <c r="A52" s="131"/>
      <c r="B52" s="131"/>
      <c r="C52" s="131"/>
      <c r="D52" s="5"/>
      <c r="E52" s="131"/>
      <c r="F52" s="131"/>
      <c r="G52" s="131"/>
      <c r="I52" s="68"/>
      <c r="J52" s="68"/>
      <c r="K52" s="68"/>
      <c r="L52" s="68"/>
    </row>
    <row r="53" spans="1:12">
      <c r="A53" s="5"/>
      <c r="B53" s="5"/>
      <c r="C53" s="5"/>
      <c r="D53" s="5"/>
      <c r="E53" s="5"/>
      <c r="F53" s="5"/>
      <c r="G53" s="5"/>
      <c r="H53" s="110"/>
      <c r="I53" s="110"/>
      <c r="J53" s="12"/>
    </row>
    <row r="54" spans="1:12">
      <c r="H54" s="110"/>
      <c r="I54" s="110"/>
      <c r="J54" s="12"/>
    </row>
    <row r="55" spans="1:12">
      <c r="A55" s="110"/>
      <c r="B55" s="110"/>
      <c r="C55" s="110"/>
      <c r="D55" s="12"/>
      <c r="H55" s="110"/>
      <c r="I55" s="110"/>
      <c r="J55" s="12"/>
    </row>
    <row r="56" spans="1:12">
      <c r="A56" s="110"/>
      <c r="B56" s="110"/>
      <c r="C56" s="110"/>
      <c r="D56" s="12"/>
      <c r="H56" s="110"/>
      <c r="I56" s="110"/>
      <c r="J56" s="12"/>
    </row>
    <row r="57" spans="1:12">
      <c r="A57" s="110"/>
      <c r="B57" s="110"/>
      <c r="C57" s="110"/>
      <c r="D57" s="12"/>
      <c r="H57" s="110"/>
      <c r="I57" s="110"/>
      <c r="J57" s="12"/>
    </row>
    <row r="58" spans="1:12">
      <c r="A58" s="110"/>
      <c r="B58" s="110"/>
      <c r="C58" s="110"/>
      <c r="D58" s="12"/>
      <c r="H58" s="110"/>
      <c r="I58" s="110"/>
      <c r="J58" s="12"/>
    </row>
    <row r="59" spans="1:12">
      <c r="A59" s="110"/>
      <c r="B59" s="110"/>
      <c r="C59" s="110"/>
      <c r="D59" s="12"/>
      <c r="H59" s="110"/>
      <c r="I59" s="110"/>
      <c r="J59" s="12"/>
    </row>
    <row r="60" spans="1:12">
      <c r="A60" s="110"/>
      <c r="B60" s="110"/>
      <c r="C60" s="110"/>
      <c r="D60" s="12"/>
      <c r="H60" s="110"/>
      <c r="I60" s="110"/>
      <c r="J60" s="12"/>
    </row>
    <row r="61" spans="1:12">
      <c r="A61" s="110"/>
      <c r="B61" s="110"/>
      <c r="C61" s="110"/>
      <c r="D61" s="12"/>
      <c r="H61" s="110"/>
      <c r="I61" s="110"/>
      <c r="J61" s="12"/>
    </row>
    <row r="62" spans="1:12">
      <c r="A62" s="110"/>
      <c r="B62" s="110"/>
      <c r="C62" s="110"/>
      <c r="D62" s="12"/>
      <c r="H62" s="110"/>
      <c r="I62" s="110"/>
      <c r="J62" s="12"/>
    </row>
    <row r="63" spans="1:12">
      <c r="A63" s="110"/>
      <c r="B63" s="110"/>
      <c r="C63" s="110"/>
      <c r="D63" s="12"/>
      <c r="H63" s="110"/>
      <c r="I63" s="110"/>
      <c r="J63" s="12"/>
    </row>
    <row r="64" spans="1:12">
      <c r="A64" s="110"/>
      <c r="B64" s="110"/>
      <c r="C64" s="110"/>
      <c r="D64" s="12"/>
      <c r="H64" s="110"/>
      <c r="I64" s="110"/>
      <c r="J64" s="12"/>
    </row>
    <row r="65" spans="1:10">
      <c r="A65" s="110"/>
      <c r="B65" s="110"/>
      <c r="C65" s="110"/>
      <c r="D65" s="12"/>
      <c r="H65" s="110"/>
      <c r="I65" s="110"/>
      <c r="J65" s="12"/>
    </row>
    <row r="66" spans="1:10">
      <c r="A66" s="110"/>
      <c r="B66" s="110"/>
      <c r="C66" s="110"/>
      <c r="D66" s="12"/>
      <c r="H66" s="110"/>
      <c r="I66" s="110"/>
      <c r="J66" s="12"/>
    </row>
    <row r="67" spans="1:10">
      <c r="A67" s="110"/>
      <c r="B67" s="110"/>
      <c r="C67" s="110"/>
      <c r="D67" s="12"/>
      <c r="H67" s="110"/>
      <c r="I67" s="110"/>
      <c r="J67" s="12"/>
    </row>
    <row r="68" spans="1:10">
      <c r="A68" s="110"/>
      <c r="B68" s="110"/>
      <c r="C68" s="110"/>
      <c r="D68" s="12"/>
      <c r="H68" s="110"/>
      <c r="I68" s="110"/>
      <c r="J68" s="12"/>
    </row>
    <row r="69" spans="1:10">
      <c r="A69" s="110"/>
      <c r="B69" s="110"/>
      <c r="C69" s="110"/>
      <c r="D69" s="12"/>
      <c r="H69" s="110"/>
      <c r="I69" s="110"/>
      <c r="J69" s="12"/>
    </row>
    <row r="70" spans="1:10">
      <c r="A70" s="110"/>
      <c r="B70" s="110"/>
      <c r="C70" s="110"/>
      <c r="D70" s="12"/>
      <c r="H70" s="110"/>
      <c r="I70" s="110"/>
      <c r="J70" s="12"/>
    </row>
    <row r="71" spans="1:10">
      <c r="A71" s="110"/>
      <c r="B71" s="110"/>
      <c r="C71" s="110"/>
      <c r="D71" s="12"/>
      <c r="H71" s="110"/>
      <c r="I71" s="110"/>
      <c r="J71" s="12"/>
    </row>
    <row r="72" spans="1:10">
      <c r="A72" s="110"/>
      <c r="B72" s="110"/>
      <c r="C72" s="110"/>
      <c r="D72" s="12"/>
      <c r="H72" s="110"/>
      <c r="I72" s="110"/>
      <c r="J72" s="12"/>
    </row>
    <row r="73" spans="1:10">
      <c r="A73" s="110"/>
      <c r="B73" s="110"/>
      <c r="C73" s="110"/>
      <c r="D73" s="12"/>
      <c r="H73" s="110"/>
      <c r="I73" s="110"/>
      <c r="J73" s="12"/>
    </row>
    <row r="74" spans="1:10">
      <c r="A74" s="110"/>
      <c r="B74" s="110"/>
      <c r="C74" s="110"/>
      <c r="D74" s="12"/>
      <c r="H74" s="110"/>
      <c r="I74" s="110"/>
      <c r="J74" s="12"/>
    </row>
    <row r="75" spans="1:10">
      <c r="A75" s="110"/>
      <c r="B75" s="110"/>
      <c r="C75" s="110"/>
      <c r="D75" s="12"/>
      <c r="H75" s="110"/>
      <c r="I75" s="110"/>
      <c r="J75" s="12"/>
    </row>
    <row r="76" spans="1:10">
      <c r="A76" s="110"/>
      <c r="B76" s="110"/>
      <c r="C76" s="110"/>
      <c r="D76" s="12"/>
      <c r="H76" s="110"/>
      <c r="I76" s="110"/>
      <c r="J76" s="14"/>
    </row>
    <row r="77" spans="1:10">
      <c r="A77" s="110"/>
      <c r="B77" s="110"/>
      <c r="C77" s="110"/>
      <c r="D77" s="12"/>
      <c r="H77" s="110"/>
      <c r="I77" s="110"/>
      <c r="J77" s="14"/>
    </row>
    <row r="78" spans="1:10">
      <c r="A78" s="110"/>
      <c r="B78" s="110"/>
      <c r="C78" s="110"/>
      <c r="D78" s="12"/>
      <c r="H78" s="110"/>
      <c r="I78" s="110"/>
      <c r="J78" s="14"/>
    </row>
    <row r="79" spans="1:10">
      <c r="A79" s="110"/>
      <c r="B79" s="110"/>
      <c r="C79" s="110"/>
      <c r="D79" s="12"/>
      <c r="H79" s="110"/>
      <c r="I79" s="110"/>
      <c r="J79" s="14"/>
    </row>
    <row r="80" spans="1:10">
      <c r="A80" s="110"/>
      <c r="B80" s="110"/>
      <c r="C80" s="110"/>
      <c r="D80" s="12"/>
      <c r="H80" s="110"/>
      <c r="I80" s="110"/>
      <c r="J80" s="14"/>
    </row>
    <row r="81" spans="1:10">
      <c r="A81" s="110"/>
      <c r="B81" s="110"/>
      <c r="C81" s="110"/>
      <c r="D81" s="12"/>
      <c r="H81" s="110"/>
      <c r="I81" s="110"/>
      <c r="J81" s="14"/>
    </row>
    <row r="82" spans="1:10">
      <c r="A82" s="110"/>
      <c r="B82" s="110"/>
      <c r="C82" s="110"/>
      <c r="D82" s="12"/>
      <c r="H82" s="110"/>
      <c r="I82" s="110"/>
      <c r="J82" s="14"/>
    </row>
    <row r="83" spans="1:10">
      <c r="A83" s="110"/>
      <c r="B83" s="110"/>
      <c r="C83" s="110"/>
      <c r="D83" s="12"/>
      <c r="H83" s="110"/>
      <c r="I83" s="110"/>
      <c r="J83" s="14"/>
    </row>
    <row r="84" spans="1:10">
      <c r="A84" s="110"/>
      <c r="B84" s="110"/>
      <c r="C84" s="110"/>
      <c r="D84" s="12"/>
      <c r="H84" s="110"/>
      <c r="I84" s="110"/>
      <c r="J84" s="14"/>
    </row>
    <row r="85" spans="1:10">
      <c r="A85" s="110"/>
      <c r="B85" s="110"/>
      <c r="C85" s="110"/>
      <c r="D85" s="12"/>
      <c r="H85" s="110"/>
      <c r="I85" s="110"/>
      <c r="J85" s="14"/>
    </row>
    <row r="86" spans="1:10">
      <c r="A86" s="110"/>
      <c r="B86" s="110"/>
      <c r="C86" s="110"/>
      <c r="D86" s="12"/>
      <c r="H86" s="110"/>
      <c r="I86" s="110"/>
      <c r="J86" s="14"/>
    </row>
    <row r="87" spans="1:10">
      <c r="A87" s="110"/>
      <c r="B87" s="110"/>
      <c r="C87" s="110"/>
      <c r="D87" s="12"/>
      <c r="H87" s="110"/>
      <c r="I87" s="110"/>
      <c r="J87" s="14"/>
    </row>
    <row r="88" spans="1:10">
      <c r="A88" s="110"/>
      <c r="B88" s="110"/>
      <c r="C88" s="110"/>
      <c r="D88" s="12"/>
      <c r="H88" s="110"/>
      <c r="I88" s="110"/>
      <c r="J88" s="14"/>
    </row>
    <row r="89" spans="1:10">
      <c r="A89" s="110"/>
      <c r="B89" s="110"/>
      <c r="C89" s="110"/>
      <c r="D89" s="12"/>
      <c r="H89" s="110"/>
      <c r="I89" s="110"/>
      <c r="J89" s="14"/>
    </row>
    <row r="90" spans="1:10">
      <c r="A90" s="110"/>
      <c r="B90" s="110"/>
      <c r="C90" s="110"/>
      <c r="D90" s="12"/>
      <c r="E90" s="68"/>
      <c r="F90" s="68"/>
      <c r="G90" s="68"/>
      <c r="H90" s="110"/>
      <c r="I90" s="110"/>
      <c r="J90" s="14"/>
    </row>
    <row r="91" spans="1:10">
      <c r="A91" s="110"/>
      <c r="B91" s="110"/>
      <c r="C91" s="110"/>
      <c r="D91" s="12"/>
      <c r="E91" s="12"/>
      <c r="F91" s="12"/>
      <c r="G91" s="12"/>
      <c r="H91" s="110"/>
      <c r="I91" s="110"/>
      <c r="J91" s="14"/>
    </row>
    <row r="92" spans="1:10">
      <c r="A92" s="110"/>
      <c r="B92" s="110"/>
      <c r="C92" s="110"/>
      <c r="D92" s="12"/>
      <c r="E92" s="12"/>
      <c r="F92" s="12"/>
      <c r="G92" s="12"/>
      <c r="H92" s="110"/>
      <c r="I92" s="110"/>
      <c r="J92" s="14"/>
    </row>
    <row r="93" spans="1:10">
      <c r="A93" s="110"/>
      <c r="B93" s="110"/>
      <c r="C93" s="110"/>
      <c r="D93" s="12"/>
      <c r="E93" s="12"/>
      <c r="F93" s="12"/>
      <c r="G93" s="12"/>
      <c r="H93" s="110"/>
      <c r="I93" s="110"/>
      <c r="J93" s="14"/>
    </row>
    <row r="94" spans="1:10">
      <c r="A94" s="110"/>
      <c r="B94" s="110"/>
      <c r="C94" s="110"/>
      <c r="D94" s="12"/>
      <c r="E94" s="12"/>
      <c r="F94" s="12"/>
      <c r="G94" s="12"/>
      <c r="H94" s="110"/>
      <c r="I94" s="110"/>
      <c r="J94" s="14"/>
    </row>
    <row r="95" spans="1:10">
      <c r="A95" s="110"/>
      <c r="B95" s="110"/>
      <c r="C95" s="110"/>
      <c r="D95" s="12"/>
      <c r="E95" s="68"/>
      <c r="F95" s="68"/>
      <c r="G95" s="68"/>
      <c r="H95" s="110"/>
      <c r="I95" s="110"/>
      <c r="J95" s="14"/>
    </row>
    <row r="96" spans="1:10">
      <c r="A96" s="110"/>
      <c r="B96" s="110"/>
      <c r="C96" s="110"/>
      <c r="D96" s="12"/>
      <c r="E96" s="68"/>
      <c r="F96" s="68"/>
      <c r="G96" s="48"/>
      <c r="H96" s="110"/>
      <c r="I96" s="110"/>
      <c r="J96" s="14"/>
    </row>
    <row r="97" spans="1:10">
      <c r="A97" s="110"/>
      <c r="B97" s="110"/>
      <c r="C97" s="110"/>
      <c r="D97" s="12"/>
      <c r="F97" s="1"/>
      <c r="G97" s="1"/>
      <c r="H97" s="110"/>
      <c r="I97" s="110"/>
      <c r="J97" s="14"/>
    </row>
    <row r="98" spans="1:10">
      <c r="A98" s="110"/>
      <c r="B98" s="110"/>
      <c r="C98" s="110"/>
      <c r="D98" s="12"/>
      <c r="F98" s="1"/>
      <c r="G98" s="1"/>
      <c r="H98" s="110"/>
      <c r="I98" s="110"/>
      <c r="J98" s="14"/>
    </row>
    <row r="99" spans="1:10">
      <c r="A99" s="1"/>
      <c r="B99" s="1"/>
      <c r="C99" s="1"/>
      <c r="D99" s="12"/>
      <c r="H99" s="110"/>
      <c r="I99" s="110"/>
      <c r="J99" s="14"/>
    </row>
    <row r="100" spans="1:10">
      <c r="A100" s="1"/>
      <c r="B100" s="1"/>
      <c r="C100" s="1"/>
      <c r="D100" s="12"/>
      <c r="H100" s="110"/>
      <c r="I100" s="110"/>
      <c r="J100" s="14"/>
    </row>
    <row r="101" spans="1:10">
      <c r="A101" s="1"/>
      <c r="B101" s="1"/>
      <c r="C101" s="1"/>
      <c r="D101" s="12"/>
      <c r="H101" s="110"/>
      <c r="I101" s="110"/>
      <c r="J101" s="12"/>
    </row>
    <row r="102" spans="1:10">
      <c r="A102" s="1"/>
      <c r="B102" s="1"/>
      <c r="C102" s="1"/>
      <c r="D102" s="12"/>
      <c r="H102" s="110"/>
      <c r="I102" s="110"/>
      <c r="J102" s="12"/>
    </row>
    <row r="103" spans="1:10">
      <c r="A103" s="1"/>
      <c r="B103" s="1"/>
      <c r="C103" s="1"/>
      <c r="D103" s="12"/>
      <c r="H103" s="110"/>
      <c r="I103" s="110"/>
      <c r="J103" s="14"/>
    </row>
    <row r="104" spans="1:10">
      <c r="A104" s="1"/>
      <c r="B104" s="1"/>
      <c r="C104" s="1"/>
      <c r="D104" s="12"/>
      <c r="H104" s="110"/>
      <c r="I104" s="110"/>
      <c r="J104" s="14"/>
    </row>
    <row r="105" spans="1:10">
      <c r="A105" s="1"/>
      <c r="B105" s="1"/>
      <c r="C105" s="1"/>
      <c r="D105" s="12"/>
      <c r="H105" s="110"/>
      <c r="I105" s="110"/>
      <c r="J105" s="14"/>
    </row>
    <row r="106" spans="1:10">
      <c r="A106" s="1"/>
      <c r="B106" s="1"/>
      <c r="C106" s="1"/>
      <c r="D106" s="12"/>
      <c r="H106" s="110"/>
      <c r="I106" s="110"/>
      <c r="J106" s="14"/>
    </row>
    <row r="107" spans="1:10">
      <c r="A107" s="1"/>
      <c r="B107" s="1"/>
      <c r="C107" s="1"/>
      <c r="D107" s="12"/>
      <c r="H107" s="110"/>
      <c r="I107" s="110"/>
      <c r="J107" s="14"/>
    </row>
    <row r="108" spans="1:10">
      <c r="A108" s="1"/>
      <c r="B108" s="1"/>
      <c r="C108" s="1"/>
      <c r="D108" s="12"/>
      <c r="H108" s="110"/>
      <c r="I108" s="110"/>
      <c r="J108" s="14"/>
    </row>
    <row r="109" spans="1:10">
      <c r="A109" s="1"/>
      <c r="B109" s="1"/>
      <c r="C109" s="1"/>
      <c r="D109" s="12"/>
      <c r="H109" s="110"/>
      <c r="I109" s="110"/>
      <c r="J109" s="14"/>
    </row>
    <row r="110" spans="1:10">
      <c r="A110" s="1"/>
      <c r="B110" s="1"/>
      <c r="C110" s="1"/>
      <c r="D110" s="12"/>
      <c r="H110" s="110"/>
      <c r="I110" s="110"/>
      <c r="J110" s="14"/>
    </row>
    <row r="111" spans="1:10">
      <c r="A111" s="1"/>
      <c r="B111" s="1"/>
      <c r="C111" s="1"/>
      <c r="D111" s="12"/>
      <c r="H111" s="110"/>
      <c r="I111" s="110"/>
      <c r="J111" s="14"/>
    </row>
    <row r="112" spans="1:10">
      <c r="A112" s="1"/>
      <c r="B112" s="1"/>
      <c r="C112" s="1"/>
      <c r="D112" s="12"/>
      <c r="H112" s="110"/>
      <c r="I112" s="110"/>
      <c r="J112" s="14"/>
    </row>
    <row r="113" spans="1:10">
      <c r="A113" s="1"/>
      <c r="B113" s="1"/>
      <c r="C113" s="1"/>
      <c r="D113" s="12"/>
      <c r="H113" s="110"/>
      <c r="I113" s="110"/>
      <c r="J113" s="14"/>
    </row>
    <row r="114" spans="1:10">
      <c r="A114" s="1"/>
      <c r="B114" s="1"/>
      <c r="C114" s="1"/>
      <c r="D114" s="12"/>
      <c r="H114" s="110"/>
      <c r="I114" s="110"/>
      <c r="J114" s="14"/>
    </row>
    <row r="115" spans="1:10">
      <c r="A115" s="1"/>
      <c r="B115" s="1"/>
      <c r="C115" s="1"/>
      <c r="D115" s="12"/>
      <c r="H115" s="110"/>
      <c r="I115" s="110"/>
      <c r="J115" s="14"/>
    </row>
    <row r="116" spans="1:10">
      <c r="D116" s="12"/>
      <c r="H116" s="110"/>
      <c r="I116" s="110"/>
      <c r="J116" s="14"/>
    </row>
    <row r="117" spans="1:10">
      <c r="D117" s="12"/>
      <c r="H117" s="110"/>
      <c r="I117" s="110"/>
      <c r="J117" s="14"/>
    </row>
    <row r="118" spans="1:10">
      <c r="D118" s="12"/>
      <c r="H118" s="110"/>
      <c r="I118" s="110"/>
      <c r="J118" s="14"/>
    </row>
    <row r="119" spans="1:10">
      <c r="D119" s="12"/>
      <c r="J119" s="45"/>
    </row>
    <row r="120" spans="1:10">
      <c r="D120" s="12"/>
      <c r="J120" s="12"/>
    </row>
    <row r="121" spans="1:10">
      <c r="D121" s="12"/>
      <c r="J121" s="45"/>
    </row>
  </sheetData>
  <mergeCells count="166">
    <mergeCell ref="A1:G1"/>
    <mergeCell ref="A2:G2"/>
    <mergeCell ref="A3:G3"/>
    <mergeCell ref="A4:G4"/>
    <mergeCell ref="A5:G5"/>
    <mergeCell ref="A7:D7"/>
    <mergeCell ref="A21:D21"/>
    <mergeCell ref="A25:D25"/>
    <mergeCell ref="A14:D14"/>
    <mergeCell ref="A15:D15"/>
    <mergeCell ref="A16:D16"/>
    <mergeCell ref="A17:D17"/>
    <mergeCell ref="A18:D18"/>
    <mergeCell ref="A19:D19"/>
    <mergeCell ref="A8:D8"/>
    <mergeCell ref="A9:D9"/>
    <mergeCell ref="A10:D10"/>
    <mergeCell ref="A11:D11"/>
    <mergeCell ref="A12:D12"/>
    <mergeCell ref="A13:D13"/>
    <mergeCell ref="A28:D28"/>
    <mergeCell ref="A29:D29"/>
    <mergeCell ref="A30:D30"/>
    <mergeCell ref="A31:D31"/>
    <mergeCell ref="A32:D32"/>
    <mergeCell ref="A33:D33"/>
    <mergeCell ref="A20:D20"/>
    <mergeCell ref="A22:D22"/>
    <mergeCell ref="A23:D23"/>
    <mergeCell ref="A24:D24"/>
    <mergeCell ref="A26:D26"/>
    <mergeCell ref="A27:D27"/>
    <mergeCell ref="A40:G40"/>
    <mergeCell ref="K40:L40"/>
    <mergeCell ref="A41:G41"/>
    <mergeCell ref="A42:G42"/>
    <mergeCell ref="A43:G43"/>
    <mergeCell ref="A44:G44"/>
    <mergeCell ref="A34:D34"/>
    <mergeCell ref="A35:G35"/>
    <mergeCell ref="A36:G36"/>
    <mergeCell ref="A37:G37"/>
    <mergeCell ref="A38:G38"/>
    <mergeCell ref="A39:G39"/>
    <mergeCell ref="A50:C50"/>
    <mergeCell ref="E50:G50"/>
    <mergeCell ref="A51:C51"/>
    <mergeCell ref="E51:G51"/>
    <mergeCell ref="A52:C52"/>
    <mergeCell ref="E52:G52"/>
    <mergeCell ref="A45:G45"/>
    <mergeCell ref="A47:G47"/>
    <mergeCell ref="A48:C48"/>
    <mergeCell ref="E48:G48"/>
    <mergeCell ref="A49:C49"/>
    <mergeCell ref="E49:G49"/>
    <mergeCell ref="A57:C57"/>
    <mergeCell ref="H57:I57"/>
    <mergeCell ref="A58:C58"/>
    <mergeCell ref="H58:I58"/>
    <mergeCell ref="A59:C59"/>
    <mergeCell ref="H59:I59"/>
    <mergeCell ref="H53:I53"/>
    <mergeCell ref="H54:I54"/>
    <mergeCell ref="A55:C55"/>
    <mergeCell ref="H55:I55"/>
    <mergeCell ref="A56:C56"/>
    <mergeCell ref="H56:I56"/>
    <mergeCell ref="A63:C63"/>
    <mergeCell ref="H63:I63"/>
    <mergeCell ref="A64:C64"/>
    <mergeCell ref="H64:I64"/>
    <mergeCell ref="A65:C65"/>
    <mergeCell ref="H65:I65"/>
    <mergeCell ref="A60:C60"/>
    <mergeCell ref="H60:I60"/>
    <mergeCell ref="A61:C61"/>
    <mergeCell ref="H61:I61"/>
    <mergeCell ref="A62:C62"/>
    <mergeCell ref="H62:I62"/>
    <mergeCell ref="A69:C69"/>
    <mergeCell ref="H69:I69"/>
    <mergeCell ref="A70:C70"/>
    <mergeCell ref="H70:I70"/>
    <mergeCell ref="A71:C71"/>
    <mergeCell ref="H71:I71"/>
    <mergeCell ref="A66:C66"/>
    <mergeCell ref="H66:I66"/>
    <mergeCell ref="A67:C67"/>
    <mergeCell ref="H67:I67"/>
    <mergeCell ref="A68:C68"/>
    <mergeCell ref="H68:I68"/>
    <mergeCell ref="A75:C75"/>
    <mergeCell ref="H75:I75"/>
    <mergeCell ref="A76:C76"/>
    <mergeCell ref="H76:I76"/>
    <mergeCell ref="A77:C77"/>
    <mergeCell ref="H77:I77"/>
    <mergeCell ref="A72:C72"/>
    <mergeCell ref="H72:I72"/>
    <mergeCell ref="A73:C73"/>
    <mergeCell ref="H73:I73"/>
    <mergeCell ref="A74:C74"/>
    <mergeCell ref="H74:I74"/>
    <mergeCell ref="A81:C81"/>
    <mergeCell ref="H81:I81"/>
    <mergeCell ref="A82:C82"/>
    <mergeCell ref="H82:I82"/>
    <mergeCell ref="A83:C83"/>
    <mergeCell ref="H83:I83"/>
    <mergeCell ref="A78:C78"/>
    <mergeCell ref="H78:I78"/>
    <mergeCell ref="A79:C79"/>
    <mergeCell ref="H79:I79"/>
    <mergeCell ref="A80:C80"/>
    <mergeCell ref="H80:I80"/>
    <mergeCell ref="A87:C87"/>
    <mergeCell ref="H87:I87"/>
    <mergeCell ref="A88:C88"/>
    <mergeCell ref="H88:I88"/>
    <mergeCell ref="A89:C89"/>
    <mergeCell ref="H89:I89"/>
    <mergeCell ref="A84:C84"/>
    <mergeCell ref="H84:I84"/>
    <mergeCell ref="A85:C85"/>
    <mergeCell ref="H85:I85"/>
    <mergeCell ref="A86:C86"/>
    <mergeCell ref="H86:I86"/>
    <mergeCell ref="A93:C93"/>
    <mergeCell ref="H93:I93"/>
    <mergeCell ref="A94:C94"/>
    <mergeCell ref="H94:I94"/>
    <mergeCell ref="A95:C95"/>
    <mergeCell ref="H95:I95"/>
    <mergeCell ref="A90:C90"/>
    <mergeCell ref="H90:I90"/>
    <mergeCell ref="A91:C91"/>
    <mergeCell ref="H91:I91"/>
    <mergeCell ref="A92:C92"/>
    <mergeCell ref="H92:I92"/>
    <mergeCell ref="H99:I99"/>
    <mergeCell ref="H100:I100"/>
    <mergeCell ref="H101:I101"/>
    <mergeCell ref="H102:I102"/>
    <mergeCell ref="H103:I103"/>
    <mergeCell ref="H104:I104"/>
    <mergeCell ref="A96:C96"/>
    <mergeCell ref="H96:I96"/>
    <mergeCell ref="A97:C97"/>
    <mergeCell ref="H97:I97"/>
    <mergeCell ref="A98:C98"/>
    <mergeCell ref="H98:I98"/>
    <mergeCell ref="H117:I117"/>
    <mergeCell ref="H118:I118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</mergeCells>
  <pageMargins left="0.7" right="0.37" top="0.32" bottom="0.38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3:G32"/>
  <sheetViews>
    <sheetView tabSelected="1" workbookViewId="0">
      <selection activeCell="J20" sqref="J20"/>
    </sheetView>
  </sheetViews>
  <sheetFormatPr baseColWidth="10" defaultRowHeight="15"/>
  <sheetData>
    <row r="3" spans="1:7">
      <c r="A3" s="150" t="s">
        <v>224</v>
      </c>
      <c r="B3" s="150"/>
      <c r="C3" s="150"/>
      <c r="D3" s="150"/>
      <c r="E3" s="150"/>
      <c r="F3" s="150"/>
      <c r="G3" s="150"/>
    </row>
    <row r="4" spans="1:7">
      <c r="A4" s="150" t="s">
        <v>225</v>
      </c>
      <c r="B4" s="150"/>
      <c r="C4" s="150"/>
      <c r="D4" s="150"/>
      <c r="E4" s="150"/>
      <c r="F4" s="150"/>
      <c r="G4" s="150"/>
    </row>
    <row r="5" spans="1:7">
      <c r="A5" s="150" t="s">
        <v>226</v>
      </c>
      <c r="B5" s="150"/>
      <c r="C5" s="150"/>
      <c r="D5" s="150"/>
      <c r="E5" s="150"/>
      <c r="F5" s="150"/>
      <c r="G5" s="150"/>
    </row>
    <row r="6" spans="1:7">
      <c r="A6" s="108"/>
      <c r="B6" s="108"/>
      <c r="C6" s="108"/>
      <c r="D6" s="108"/>
      <c r="E6" s="108"/>
      <c r="F6" s="108"/>
      <c r="G6" s="108"/>
    </row>
    <row r="7" spans="1:7">
      <c r="A7" s="108"/>
      <c r="B7" s="108"/>
      <c r="C7" s="108"/>
      <c r="D7" s="108"/>
      <c r="E7" s="108"/>
      <c r="F7" s="108"/>
      <c r="G7" s="108"/>
    </row>
    <row r="8" spans="1:7">
      <c r="A8" s="128" t="s">
        <v>227</v>
      </c>
      <c r="B8" s="128"/>
      <c r="C8" s="128"/>
      <c r="D8" s="128"/>
      <c r="E8" s="128"/>
      <c r="F8" s="128"/>
      <c r="G8" s="128"/>
    </row>
    <row r="9" spans="1:7">
      <c r="A9" s="71" t="s">
        <v>228</v>
      </c>
      <c r="B9" s="71"/>
      <c r="C9" s="71"/>
      <c r="D9" s="71"/>
      <c r="E9" s="71"/>
      <c r="F9" s="71"/>
      <c r="G9" s="71"/>
    </row>
    <row r="10" spans="1:7">
      <c r="A10" s="128" t="s">
        <v>248</v>
      </c>
      <c r="B10" s="128"/>
      <c r="C10" s="128"/>
      <c r="D10" s="128"/>
      <c r="E10" s="128"/>
      <c r="F10" s="128"/>
      <c r="G10" s="128"/>
    </row>
    <row r="11" spans="1:7">
      <c r="A11" s="128" t="s">
        <v>230</v>
      </c>
      <c r="B11" s="128"/>
      <c r="C11" s="128"/>
      <c r="D11" s="128"/>
      <c r="E11" s="128"/>
      <c r="F11" s="128"/>
      <c r="G11" s="128"/>
    </row>
    <row r="12" spans="1:7">
      <c r="A12" s="108"/>
      <c r="B12" s="108"/>
      <c r="C12" s="108"/>
      <c r="D12" s="108"/>
      <c r="E12" s="108"/>
      <c r="F12" s="108"/>
      <c r="G12" s="108"/>
    </row>
    <row r="13" spans="1:7">
      <c r="A13" s="151" t="s">
        <v>231</v>
      </c>
      <c r="B13" s="151"/>
      <c r="C13" s="151"/>
      <c r="D13" s="151"/>
      <c r="E13" s="151"/>
      <c r="F13" s="152">
        <v>4117693</v>
      </c>
      <c r="G13" s="153"/>
    </row>
    <row r="14" spans="1:7">
      <c r="A14" s="145" t="s">
        <v>249</v>
      </c>
      <c r="B14" s="146"/>
      <c r="C14" s="146"/>
      <c r="D14" s="146"/>
      <c r="E14" s="147"/>
      <c r="F14" s="148">
        <v>585980</v>
      </c>
      <c r="G14" s="149"/>
    </row>
    <row r="15" spans="1:7">
      <c r="A15" s="151" t="s">
        <v>233</v>
      </c>
      <c r="B15" s="151"/>
      <c r="C15" s="151"/>
      <c r="D15" s="151"/>
      <c r="E15" s="151"/>
      <c r="F15" s="154">
        <f>F13+F14</f>
        <v>4703673</v>
      </c>
      <c r="G15" s="155"/>
    </row>
    <row r="16" spans="1:7">
      <c r="A16" s="145" t="s">
        <v>234</v>
      </c>
      <c r="B16" s="146"/>
      <c r="C16" s="146"/>
      <c r="D16" s="146"/>
      <c r="E16" s="147"/>
      <c r="F16" s="156">
        <v>655814</v>
      </c>
      <c r="G16" s="157"/>
    </row>
    <row r="17" spans="1:7">
      <c r="A17" s="151" t="s">
        <v>235</v>
      </c>
      <c r="B17" s="151"/>
      <c r="C17" s="151"/>
      <c r="D17" s="151"/>
      <c r="E17" s="151"/>
      <c r="F17" s="154">
        <f>F15-F16</f>
        <v>4047859</v>
      </c>
      <c r="G17" s="155"/>
    </row>
    <row r="19" spans="1:7">
      <c r="A19" s="108" t="s">
        <v>250</v>
      </c>
      <c r="B19" s="108"/>
      <c r="C19" s="108"/>
      <c r="D19" s="108"/>
      <c r="E19" s="108"/>
      <c r="F19" s="108"/>
      <c r="G19" s="108"/>
    </row>
    <row r="22" spans="1:7">
      <c r="A22" s="108" t="s">
        <v>237</v>
      </c>
      <c r="B22" s="108"/>
      <c r="C22" s="108"/>
      <c r="D22" s="108"/>
      <c r="E22" s="108"/>
      <c r="F22" s="108"/>
      <c r="G22" s="108"/>
    </row>
    <row r="26" spans="1:7">
      <c r="A26" s="108" t="s">
        <v>238</v>
      </c>
      <c r="B26" s="108"/>
      <c r="C26" s="108"/>
      <c r="E26" s="108" t="s">
        <v>239</v>
      </c>
      <c r="F26" s="108"/>
      <c r="G26" s="108"/>
    </row>
    <row r="27" spans="1:7">
      <c r="A27" s="108"/>
      <c r="B27" s="108"/>
      <c r="C27" s="108"/>
      <c r="E27" s="108" t="s">
        <v>240</v>
      </c>
      <c r="F27" s="108"/>
      <c r="G27" s="108"/>
    </row>
    <row r="28" spans="1:7">
      <c r="A28" s="72"/>
      <c r="B28" s="72"/>
      <c r="C28" s="72"/>
      <c r="E28" s="72"/>
      <c r="F28" s="72"/>
      <c r="G28" s="72"/>
    </row>
    <row r="29" spans="1:7">
      <c r="A29" s="108"/>
      <c r="B29" s="108"/>
      <c r="C29" s="108"/>
      <c r="E29" s="108"/>
      <c r="F29" s="108"/>
      <c r="G29" s="108"/>
    </row>
    <row r="30" spans="1:7">
      <c r="A30" s="108"/>
      <c r="B30" s="108"/>
      <c r="C30" s="108"/>
      <c r="E30" s="108"/>
      <c r="F30" s="108"/>
      <c r="G30" s="108"/>
    </row>
    <row r="31" spans="1:7">
      <c r="A31" s="130" t="s">
        <v>241</v>
      </c>
      <c r="B31" s="130"/>
      <c r="C31" s="130"/>
      <c r="E31" s="130" t="s">
        <v>242</v>
      </c>
      <c r="F31" s="130"/>
      <c r="G31" s="130"/>
    </row>
    <row r="32" spans="1:7">
      <c r="A32" s="108"/>
      <c r="B32" s="108"/>
      <c r="C32" s="108"/>
      <c r="E32" s="108"/>
      <c r="F32" s="108"/>
      <c r="G32" s="108"/>
    </row>
  </sheetData>
  <mergeCells count="33">
    <mergeCell ref="A32:C32"/>
    <mergeCell ref="E32:G32"/>
    <mergeCell ref="A29:C29"/>
    <mergeCell ref="E29:G29"/>
    <mergeCell ref="A30:C30"/>
    <mergeCell ref="E30:G30"/>
    <mergeCell ref="A31:C31"/>
    <mergeCell ref="E31:G31"/>
    <mergeCell ref="A19:G19"/>
    <mergeCell ref="A22:G22"/>
    <mergeCell ref="A26:C26"/>
    <mergeCell ref="E26:G26"/>
    <mergeCell ref="A27:C27"/>
    <mergeCell ref="E27:G27"/>
    <mergeCell ref="A15:E15"/>
    <mergeCell ref="F15:G15"/>
    <mergeCell ref="A16:E16"/>
    <mergeCell ref="F16:G16"/>
    <mergeCell ref="A17:E17"/>
    <mergeCell ref="F17:G17"/>
    <mergeCell ref="A14:E14"/>
    <mergeCell ref="F14:G14"/>
    <mergeCell ref="A3:G3"/>
    <mergeCell ref="A4:G4"/>
    <mergeCell ref="A5:G5"/>
    <mergeCell ref="A6:G6"/>
    <mergeCell ref="A7:G7"/>
    <mergeCell ref="A8:G8"/>
    <mergeCell ref="A10:G10"/>
    <mergeCell ref="A11:G11"/>
    <mergeCell ref="A12:G12"/>
    <mergeCell ref="A13:E13"/>
    <mergeCell ref="F13:G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3:G32"/>
  <sheetViews>
    <sheetView workbookViewId="0">
      <selection activeCell="H22" sqref="H22"/>
    </sheetView>
  </sheetViews>
  <sheetFormatPr baseColWidth="10" defaultRowHeight="15"/>
  <sheetData>
    <row r="3" spans="1:7">
      <c r="A3" s="150" t="s">
        <v>224</v>
      </c>
      <c r="B3" s="150"/>
      <c r="C3" s="150"/>
      <c r="D3" s="150"/>
      <c r="E3" s="150"/>
      <c r="F3" s="150"/>
      <c r="G3" s="150"/>
    </row>
    <row r="4" spans="1:7">
      <c r="A4" s="150" t="s">
        <v>225</v>
      </c>
      <c r="B4" s="150"/>
      <c r="C4" s="150"/>
      <c r="D4" s="150"/>
      <c r="E4" s="150"/>
      <c r="F4" s="150"/>
      <c r="G4" s="150"/>
    </row>
    <row r="5" spans="1:7">
      <c r="A5" s="150" t="s">
        <v>226</v>
      </c>
      <c r="B5" s="150"/>
      <c r="C5" s="150"/>
      <c r="D5" s="150"/>
      <c r="E5" s="150"/>
      <c r="F5" s="150"/>
      <c r="G5" s="150"/>
    </row>
    <row r="6" spans="1:7">
      <c r="A6" s="108"/>
      <c r="B6" s="108"/>
      <c r="C6" s="108"/>
      <c r="D6" s="108"/>
      <c r="E6" s="108"/>
      <c r="F6" s="108"/>
      <c r="G6" s="108"/>
    </row>
    <row r="7" spans="1:7">
      <c r="A7" s="108"/>
      <c r="B7" s="108"/>
      <c r="C7" s="108"/>
      <c r="D7" s="108"/>
      <c r="E7" s="108"/>
      <c r="F7" s="108"/>
      <c r="G7" s="108"/>
    </row>
    <row r="8" spans="1:7">
      <c r="A8" s="128" t="s">
        <v>227</v>
      </c>
      <c r="B8" s="128"/>
      <c r="C8" s="128"/>
      <c r="D8" s="128"/>
      <c r="E8" s="128"/>
      <c r="F8" s="128"/>
      <c r="G8" s="128"/>
    </row>
    <row r="9" spans="1:7">
      <c r="A9" s="71" t="s">
        <v>228</v>
      </c>
      <c r="B9" s="71"/>
      <c r="C9" s="71"/>
      <c r="D9" s="71"/>
      <c r="E9" s="71"/>
      <c r="F9" s="71"/>
      <c r="G9" s="71"/>
    </row>
    <row r="10" spans="1:7">
      <c r="A10" s="128" t="s">
        <v>229</v>
      </c>
      <c r="B10" s="128"/>
      <c r="C10" s="128"/>
      <c r="D10" s="128"/>
      <c r="E10" s="128"/>
      <c r="F10" s="128"/>
      <c r="G10" s="128"/>
    </row>
    <row r="11" spans="1:7">
      <c r="A11" s="128" t="s">
        <v>230</v>
      </c>
      <c r="B11" s="128"/>
      <c r="C11" s="128"/>
      <c r="D11" s="128"/>
      <c r="E11" s="128"/>
      <c r="F11" s="128"/>
      <c r="G11" s="128"/>
    </row>
    <row r="12" spans="1:7">
      <c r="A12" s="108"/>
      <c r="B12" s="108"/>
      <c r="C12" s="108"/>
      <c r="D12" s="108"/>
      <c r="E12" s="108"/>
      <c r="F12" s="108"/>
      <c r="G12" s="108"/>
    </row>
    <row r="13" spans="1:7">
      <c r="A13" s="151" t="s">
        <v>231</v>
      </c>
      <c r="B13" s="151"/>
      <c r="C13" s="151"/>
      <c r="D13" s="151"/>
      <c r="E13" s="151"/>
      <c r="F13" s="152">
        <v>4047859</v>
      </c>
      <c r="G13" s="153"/>
    </row>
    <row r="14" spans="1:7">
      <c r="A14" s="145" t="s">
        <v>232</v>
      </c>
      <c r="B14" s="146"/>
      <c r="C14" s="146"/>
      <c r="D14" s="146"/>
      <c r="E14" s="147"/>
      <c r="F14" s="148">
        <v>924302</v>
      </c>
      <c r="G14" s="149"/>
    </row>
    <row r="15" spans="1:7">
      <c r="A15" s="151" t="s">
        <v>233</v>
      </c>
      <c r="B15" s="151"/>
      <c r="C15" s="151"/>
      <c r="D15" s="151"/>
      <c r="E15" s="151"/>
      <c r="F15" s="154">
        <f>F13+F14</f>
        <v>4972161</v>
      </c>
      <c r="G15" s="155"/>
    </row>
    <row r="16" spans="1:7">
      <c r="A16" s="145" t="s">
        <v>234</v>
      </c>
      <c r="B16" s="146"/>
      <c r="C16" s="146"/>
      <c r="D16" s="146"/>
      <c r="E16" s="147"/>
      <c r="F16" s="156">
        <v>981163</v>
      </c>
      <c r="G16" s="157"/>
    </row>
    <row r="17" spans="1:7">
      <c r="A17" s="151" t="s">
        <v>235</v>
      </c>
      <c r="B17" s="151"/>
      <c r="C17" s="151"/>
      <c r="D17" s="151"/>
      <c r="E17" s="151"/>
      <c r="F17" s="154">
        <f>F15-F16</f>
        <v>3990998</v>
      </c>
      <c r="G17" s="155"/>
    </row>
    <row r="19" spans="1:7">
      <c r="A19" s="108" t="s">
        <v>236</v>
      </c>
      <c r="B19" s="108"/>
      <c r="C19" s="108"/>
      <c r="D19" s="108"/>
      <c r="E19" s="108"/>
      <c r="F19" s="108"/>
      <c r="G19" s="108"/>
    </row>
    <row r="22" spans="1:7">
      <c r="A22" s="108" t="s">
        <v>237</v>
      </c>
      <c r="B22" s="108"/>
      <c r="C22" s="108"/>
      <c r="D22" s="108"/>
      <c r="E22" s="108"/>
      <c r="F22" s="108"/>
      <c r="G22" s="108"/>
    </row>
    <row r="26" spans="1:7">
      <c r="A26" s="108" t="s">
        <v>238</v>
      </c>
      <c r="B26" s="108"/>
      <c r="C26" s="108"/>
      <c r="E26" s="108" t="s">
        <v>239</v>
      </c>
      <c r="F26" s="108"/>
      <c r="G26" s="108"/>
    </row>
    <row r="27" spans="1:7">
      <c r="A27" s="108"/>
      <c r="B27" s="108"/>
      <c r="C27" s="108"/>
      <c r="E27" s="108" t="s">
        <v>240</v>
      </c>
      <c r="F27" s="108"/>
      <c r="G27" s="108"/>
    </row>
    <row r="28" spans="1:7">
      <c r="A28" s="72"/>
      <c r="B28" s="72"/>
      <c r="C28" s="72"/>
      <c r="E28" s="72"/>
      <c r="F28" s="72"/>
      <c r="G28" s="72"/>
    </row>
    <row r="29" spans="1:7">
      <c r="A29" s="108"/>
      <c r="B29" s="108"/>
      <c r="C29" s="108"/>
      <c r="E29" s="108"/>
      <c r="F29" s="108"/>
      <c r="G29" s="108"/>
    </row>
    <row r="30" spans="1:7">
      <c r="A30" s="108"/>
      <c r="B30" s="108"/>
      <c r="C30" s="108"/>
      <c r="E30" s="108"/>
      <c r="F30" s="108"/>
      <c r="G30" s="108"/>
    </row>
    <row r="31" spans="1:7">
      <c r="A31" s="130" t="s">
        <v>241</v>
      </c>
      <c r="B31" s="130"/>
      <c r="C31" s="130"/>
      <c r="E31" s="130" t="s">
        <v>242</v>
      </c>
      <c r="F31" s="130"/>
      <c r="G31" s="130"/>
    </row>
    <row r="32" spans="1:7">
      <c r="A32" s="108"/>
      <c r="B32" s="108"/>
      <c r="C32" s="108"/>
      <c r="E32" s="108"/>
      <c r="F32" s="108"/>
      <c r="G32" s="108"/>
    </row>
  </sheetData>
  <mergeCells count="33">
    <mergeCell ref="A32:C32"/>
    <mergeCell ref="E32:G32"/>
    <mergeCell ref="A29:C29"/>
    <mergeCell ref="E29:G29"/>
    <mergeCell ref="A30:C30"/>
    <mergeCell ref="E30:G30"/>
    <mergeCell ref="A31:C31"/>
    <mergeCell ref="E31:G31"/>
    <mergeCell ref="A19:G19"/>
    <mergeCell ref="A22:G22"/>
    <mergeCell ref="A26:C26"/>
    <mergeCell ref="E26:G26"/>
    <mergeCell ref="A27:C27"/>
    <mergeCell ref="E27:G27"/>
    <mergeCell ref="A15:E15"/>
    <mergeCell ref="F15:G15"/>
    <mergeCell ref="A16:E16"/>
    <mergeCell ref="F16:G16"/>
    <mergeCell ref="A17:E17"/>
    <mergeCell ref="F17:G17"/>
    <mergeCell ref="A14:E14"/>
    <mergeCell ref="F14:G14"/>
    <mergeCell ref="A3:G3"/>
    <mergeCell ref="A4:G4"/>
    <mergeCell ref="A5:G5"/>
    <mergeCell ref="A6:G6"/>
    <mergeCell ref="A7:G7"/>
    <mergeCell ref="A8:G8"/>
    <mergeCell ref="A10:G10"/>
    <mergeCell ref="A11:G11"/>
    <mergeCell ref="A12:G12"/>
    <mergeCell ref="A13:E13"/>
    <mergeCell ref="F13:G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G32"/>
  <sheetViews>
    <sheetView workbookViewId="0">
      <selection activeCell="I20" sqref="I20"/>
    </sheetView>
  </sheetViews>
  <sheetFormatPr baseColWidth="10" defaultRowHeight="15"/>
  <sheetData>
    <row r="3" spans="1:7">
      <c r="A3" s="150" t="s">
        <v>224</v>
      </c>
      <c r="B3" s="150"/>
      <c r="C3" s="150"/>
      <c r="D3" s="150"/>
      <c r="E3" s="150"/>
      <c r="F3" s="150"/>
      <c r="G3" s="150"/>
    </row>
    <row r="4" spans="1:7">
      <c r="A4" s="150" t="s">
        <v>225</v>
      </c>
      <c r="B4" s="150"/>
      <c r="C4" s="150"/>
      <c r="D4" s="150"/>
      <c r="E4" s="150"/>
      <c r="F4" s="150"/>
      <c r="G4" s="150"/>
    </row>
    <row r="5" spans="1:7">
      <c r="A5" s="150" t="s">
        <v>226</v>
      </c>
      <c r="B5" s="150"/>
      <c r="C5" s="150"/>
      <c r="D5" s="150"/>
      <c r="E5" s="150"/>
      <c r="F5" s="150"/>
      <c r="G5" s="150"/>
    </row>
    <row r="6" spans="1:7">
      <c r="A6" s="108"/>
      <c r="B6" s="108"/>
      <c r="C6" s="108"/>
      <c r="D6" s="108"/>
      <c r="E6" s="108"/>
      <c r="F6" s="108"/>
      <c r="G6" s="108"/>
    </row>
    <row r="7" spans="1:7">
      <c r="A7" s="108"/>
      <c r="B7" s="108"/>
      <c r="C7" s="108"/>
      <c r="D7" s="108"/>
      <c r="E7" s="108"/>
      <c r="F7" s="108"/>
      <c r="G7" s="108"/>
    </row>
    <row r="8" spans="1:7">
      <c r="A8" s="128" t="s">
        <v>227</v>
      </c>
      <c r="B8" s="128"/>
      <c r="C8" s="128"/>
      <c r="D8" s="128"/>
      <c r="E8" s="128"/>
      <c r="F8" s="128"/>
      <c r="G8" s="128"/>
    </row>
    <row r="9" spans="1:7">
      <c r="A9" s="71" t="s">
        <v>228</v>
      </c>
      <c r="B9" s="71"/>
      <c r="C9" s="71"/>
      <c r="D9" s="71"/>
      <c r="E9" s="71"/>
      <c r="F9" s="71"/>
      <c r="G9" s="71"/>
    </row>
    <row r="10" spans="1:7">
      <c r="A10" s="128" t="s">
        <v>243</v>
      </c>
      <c r="B10" s="128"/>
      <c r="C10" s="128"/>
      <c r="D10" s="128"/>
      <c r="E10" s="128"/>
      <c r="F10" s="128"/>
      <c r="G10" s="128"/>
    </row>
    <row r="11" spans="1:7">
      <c r="A11" s="128" t="s">
        <v>230</v>
      </c>
      <c r="B11" s="128"/>
      <c r="C11" s="128"/>
      <c r="D11" s="128"/>
      <c r="E11" s="128"/>
      <c r="F11" s="128"/>
      <c r="G11" s="128"/>
    </row>
    <row r="12" spans="1:7">
      <c r="A12" s="108"/>
      <c r="B12" s="108"/>
      <c r="C12" s="108"/>
      <c r="D12" s="108"/>
      <c r="E12" s="108"/>
      <c r="F12" s="108"/>
      <c r="G12" s="108"/>
    </row>
    <row r="13" spans="1:7">
      <c r="A13" s="151" t="s">
        <v>231</v>
      </c>
      <c r="B13" s="151"/>
      <c r="C13" s="151"/>
      <c r="D13" s="151"/>
      <c r="E13" s="151"/>
      <c r="F13" s="152">
        <v>3990998</v>
      </c>
      <c r="G13" s="153"/>
    </row>
    <row r="14" spans="1:7">
      <c r="A14" s="145" t="s">
        <v>244</v>
      </c>
      <c r="B14" s="146"/>
      <c r="C14" s="146"/>
      <c r="D14" s="146"/>
      <c r="E14" s="147"/>
      <c r="F14" s="148">
        <v>839541</v>
      </c>
      <c r="G14" s="149"/>
    </row>
    <row r="15" spans="1:7">
      <c r="A15" s="151" t="s">
        <v>233</v>
      </c>
      <c r="B15" s="151"/>
      <c r="C15" s="151"/>
      <c r="D15" s="151"/>
      <c r="E15" s="151"/>
      <c r="F15" s="154">
        <f>F13+F14</f>
        <v>4830539</v>
      </c>
      <c r="G15" s="155"/>
    </row>
    <row r="16" spans="1:7">
      <c r="A16" s="145" t="s">
        <v>234</v>
      </c>
      <c r="B16" s="146"/>
      <c r="C16" s="146"/>
      <c r="D16" s="146"/>
      <c r="E16" s="147"/>
      <c r="F16" s="156">
        <v>783668</v>
      </c>
      <c r="G16" s="157"/>
    </row>
    <row r="17" spans="1:7">
      <c r="A17" s="151" t="s">
        <v>235</v>
      </c>
      <c r="B17" s="151"/>
      <c r="C17" s="151"/>
      <c r="D17" s="151"/>
      <c r="E17" s="151"/>
      <c r="F17" s="154">
        <f>F15-F16</f>
        <v>4046871</v>
      </c>
      <c r="G17" s="155"/>
    </row>
    <row r="19" spans="1:7">
      <c r="A19" s="108" t="s">
        <v>245</v>
      </c>
      <c r="B19" s="108"/>
      <c r="C19" s="108"/>
      <c r="D19" s="108"/>
      <c r="E19" s="108"/>
      <c r="F19" s="108"/>
      <c r="G19" s="108"/>
    </row>
    <row r="22" spans="1:7">
      <c r="A22" s="108" t="s">
        <v>237</v>
      </c>
      <c r="B22" s="108"/>
      <c r="C22" s="108"/>
      <c r="D22" s="108"/>
      <c r="E22" s="108"/>
      <c r="F22" s="108"/>
      <c r="G22" s="108"/>
    </row>
    <row r="26" spans="1:7">
      <c r="A26" s="108" t="s">
        <v>238</v>
      </c>
      <c r="B26" s="108"/>
      <c r="C26" s="108"/>
      <c r="E26" s="108" t="s">
        <v>239</v>
      </c>
      <c r="F26" s="108"/>
      <c r="G26" s="108"/>
    </row>
    <row r="27" spans="1:7">
      <c r="A27" s="108"/>
      <c r="B27" s="108"/>
      <c r="C27" s="108"/>
      <c r="E27" s="108" t="s">
        <v>240</v>
      </c>
      <c r="F27" s="108"/>
      <c r="G27" s="108"/>
    </row>
    <row r="28" spans="1:7">
      <c r="A28" s="72"/>
      <c r="B28" s="72"/>
      <c r="C28" s="72"/>
      <c r="E28" s="72"/>
      <c r="F28" s="72"/>
      <c r="G28" s="72"/>
    </row>
    <row r="29" spans="1:7">
      <c r="A29" s="108"/>
      <c r="B29" s="108"/>
      <c r="C29" s="108"/>
      <c r="E29" s="108"/>
      <c r="F29" s="108"/>
      <c r="G29" s="108"/>
    </row>
    <row r="30" spans="1:7">
      <c r="A30" s="108"/>
      <c r="B30" s="108"/>
      <c r="C30" s="108"/>
      <c r="E30" s="108"/>
      <c r="F30" s="108"/>
      <c r="G30" s="108"/>
    </row>
    <row r="31" spans="1:7">
      <c r="A31" s="130" t="s">
        <v>241</v>
      </c>
      <c r="B31" s="130"/>
      <c r="C31" s="130"/>
      <c r="E31" s="130" t="s">
        <v>242</v>
      </c>
      <c r="F31" s="130"/>
      <c r="G31" s="130"/>
    </row>
    <row r="32" spans="1:7">
      <c r="A32" s="108"/>
      <c r="B32" s="108"/>
      <c r="C32" s="108"/>
      <c r="E32" s="108"/>
      <c r="F32" s="108"/>
      <c r="G32" s="108"/>
    </row>
  </sheetData>
  <mergeCells count="33">
    <mergeCell ref="A32:C32"/>
    <mergeCell ref="E32:G32"/>
    <mergeCell ref="A29:C29"/>
    <mergeCell ref="E29:G29"/>
    <mergeCell ref="A30:C30"/>
    <mergeCell ref="E30:G30"/>
    <mergeCell ref="A31:C31"/>
    <mergeCell ref="E31:G31"/>
    <mergeCell ref="A19:G19"/>
    <mergeCell ref="A22:G22"/>
    <mergeCell ref="A26:C26"/>
    <mergeCell ref="E26:G26"/>
    <mergeCell ref="A27:C27"/>
    <mergeCell ref="E27:G27"/>
    <mergeCell ref="A15:E15"/>
    <mergeCell ref="F15:G15"/>
    <mergeCell ref="A16:E16"/>
    <mergeCell ref="F16:G16"/>
    <mergeCell ref="A17:E17"/>
    <mergeCell ref="F17:G17"/>
    <mergeCell ref="A14:E14"/>
    <mergeCell ref="F14:G14"/>
    <mergeCell ref="A3:G3"/>
    <mergeCell ref="A4:G4"/>
    <mergeCell ref="A5:G5"/>
    <mergeCell ref="A6:G6"/>
    <mergeCell ref="A7:G7"/>
    <mergeCell ref="A8:G8"/>
    <mergeCell ref="A10:G10"/>
    <mergeCell ref="A11:G11"/>
    <mergeCell ref="A12:G12"/>
    <mergeCell ref="A13:E13"/>
    <mergeCell ref="F13:G1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3:G32"/>
  <sheetViews>
    <sheetView workbookViewId="0">
      <selection activeCell="I20" sqref="I20"/>
    </sheetView>
  </sheetViews>
  <sheetFormatPr baseColWidth="10" defaultRowHeight="15"/>
  <sheetData>
    <row r="3" spans="1:7">
      <c r="A3" s="150" t="s">
        <v>224</v>
      </c>
      <c r="B3" s="150"/>
      <c r="C3" s="150"/>
      <c r="D3" s="150"/>
      <c r="E3" s="150"/>
      <c r="F3" s="150"/>
      <c r="G3" s="150"/>
    </row>
    <row r="4" spans="1:7">
      <c r="A4" s="150" t="s">
        <v>225</v>
      </c>
      <c r="B4" s="150"/>
      <c r="C4" s="150"/>
      <c r="D4" s="150"/>
      <c r="E4" s="150"/>
      <c r="F4" s="150"/>
      <c r="G4" s="150"/>
    </row>
    <row r="5" spans="1:7">
      <c r="A5" s="150" t="s">
        <v>226</v>
      </c>
      <c r="B5" s="150"/>
      <c r="C5" s="150"/>
      <c r="D5" s="150"/>
      <c r="E5" s="150"/>
      <c r="F5" s="150"/>
      <c r="G5" s="150"/>
    </row>
    <row r="6" spans="1:7">
      <c r="A6" s="108"/>
      <c r="B6" s="108"/>
      <c r="C6" s="108"/>
      <c r="D6" s="108"/>
      <c r="E6" s="108"/>
      <c r="F6" s="108"/>
      <c r="G6" s="108"/>
    </row>
    <row r="7" spans="1:7">
      <c r="A7" s="108"/>
      <c r="B7" s="108"/>
      <c r="C7" s="108"/>
      <c r="D7" s="108"/>
      <c r="E7" s="108"/>
      <c r="F7" s="108"/>
      <c r="G7" s="108"/>
    </row>
    <row r="8" spans="1:7">
      <c r="A8" s="128" t="s">
        <v>227</v>
      </c>
      <c r="B8" s="128"/>
      <c r="C8" s="128"/>
      <c r="D8" s="128"/>
      <c r="E8" s="128"/>
      <c r="F8" s="128"/>
      <c r="G8" s="128"/>
    </row>
    <row r="9" spans="1:7">
      <c r="A9" s="71" t="s">
        <v>228</v>
      </c>
      <c r="B9" s="71"/>
      <c r="C9" s="71"/>
      <c r="D9" s="71"/>
      <c r="E9" s="71"/>
      <c r="F9" s="71"/>
      <c r="G9" s="71"/>
    </row>
    <row r="10" spans="1:7">
      <c r="A10" s="128" t="s">
        <v>246</v>
      </c>
      <c r="B10" s="128"/>
      <c r="C10" s="128"/>
      <c r="D10" s="128"/>
      <c r="E10" s="128"/>
      <c r="F10" s="128"/>
      <c r="G10" s="128"/>
    </row>
    <row r="11" spans="1:7">
      <c r="A11" s="128" t="s">
        <v>230</v>
      </c>
      <c r="B11" s="128"/>
      <c r="C11" s="128"/>
      <c r="D11" s="128"/>
      <c r="E11" s="128"/>
      <c r="F11" s="128"/>
      <c r="G11" s="128"/>
    </row>
    <row r="12" spans="1:7">
      <c r="A12" s="108"/>
      <c r="B12" s="108"/>
      <c r="C12" s="108"/>
      <c r="D12" s="108"/>
      <c r="E12" s="108"/>
      <c r="F12" s="108"/>
      <c r="G12" s="108"/>
    </row>
    <row r="13" spans="1:7">
      <c r="A13" s="151" t="s">
        <v>231</v>
      </c>
      <c r="B13" s="151"/>
      <c r="C13" s="151"/>
      <c r="D13" s="151"/>
      <c r="E13" s="151"/>
      <c r="F13" s="152">
        <v>4046871</v>
      </c>
      <c r="G13" s="153"/>
    </row>
    <row r="14" spans="1:7">
      <c r="A14" s="145" t="s">
        <v>244</v>
      </c>
      <c r="B14" s="146"/>
      <c r="C14" s="146"/>
      <c r="D14" s="146"/>
      <c r="E14" s="147"/>
      <c r="F14" s="148">
        <v>1312651</v>
      </c>
      <c r="G14" s="149"/>
    </row>
    <row r="15" spans="1:7">
      <c r="A15" s="151" t="s">
        <v>233</v>
      </c>
      <c r="B15" s="151"/>
      <c r="C15" s="151"/>
      <c r="D15" s="151"/>
      <c r="E15" s="151"/>
      <c r="F15" s="154">
        <f>F13+F14</f>
        <v>5359522</v>
      </c>
      <c r="G15" s="155"/>
    </row>
    <row r="16" spans="1:7">
      <c r="A16" s="145" t="s">
        <v>234</v>
      </c>
      <c r="B16" s="146"/>
      <c r="C16" s="146"/>
      <c r="D16" s="146"/>
      <c r="E16" s="147"/>
      <c r="F16" s="156">
        <v>1332760</v>
      </c>
      <c r="G16" s="157"/>
    </row>
    <row r="17" spans="1:7">
      <c r="A17" s="151" t="s">
        <v>235</v>
      </c>
      <c r="B17" s="151"/>
      <c r="C17" s="151"/>
      <c r="D17" s="151"/>
      <c r="E17" s="151"/>
      <c r="F17" s="154">
        <f>F15-F16</f>
        <v>4026762</v>
      </c>
      <c r="G17" s="155"/>
    </row>
    <row r="19" spans="1:7">
      <c r="A19" s="108" t="s">
        <v>247</v>
      </c>
      <c r="B19" s="108"/>
      <c r="C19" s="108"/>
      <c r="D19" s="108"/>
      <c r="E19" s="108"/>
      <c r="F19" s="108"/>
      <c r="G19" s="108"/>
    </row>
    <row r="22" spans="1:7">
      <c r="A22" s="108" t="s">
        <v>237</v>
      </c>
      <c r="B22" s="108"/>
      <c r="C22" s="108"/>
      <c r="D22" s="108"/>
      <c r="E22" s="108"/>
      <c r="F22" s="108"/>
      <c r="G22" s="108"/>
    </row>
    <row r="26" spans="1:7">
      <c r="A26" s="108" t="s">
        <v>238</v>
      </c>
      <c r="B26" s="108"/>
      <c r="C26" s="108"/>
      <c r="E26" s="108" t="s">
        <v>239</v>
      </c>
      <c r="F26" s="108"/>
      <c r="G26" s="108"/>
    </row>
    <row r="27" spans="1:7">
      <c r="A27" s="108"/>
      <c r="B27" s="108"/>
      <c r="C27" s="108"/>
      <c r="E27" s="108" t="s">
        <v>240</v>
      </c>
      <c r="F27" s="108"/>
      <c r="G27" s="108"/>
    </row>
    <row r="28" spans="1:7">
      <c r="A28" s="72"/>
      <c r="B28" s="72"/>
      <c r="C28" s="72"/>
      <c r="E28" s="72"/>
      <c r="F28" s="72"/>
      <c r="G28" s="72"/>
    </row>
    <row r="29" spans="1:7">
      <c r="A29" s="108"/>
      <c r="B29" s="108"/>
      <c r="C29" s="108"/>
      <c r="E29" s="108"/>
      <c r="F29" s="108"/>
      <c r="G29" s="108"/>
    </row>
    <row r="30" spans="1:7">
      <c r="A30" s="108"/>
      <c r="B30" s="108"/>
      <c r="C30" s="108"/>
      <c r="E30" s="108"/>
      <c r="F30" s="108"/>
      <c r="G30" s="108"/>
    </row>
    <row r="31" spans="1:7">
      <c r="A31" s="130" t="s">
        <v>241</v>
      </c>
      <c r="B31" s="130"/>
      <c r="C31" s="130"/>
      <c r="E31" s="130" t="s">
        <v>242</v>
      </c>
      <c r="F31" s="130"/>
      <c r="G31" s="130"/>
    </row>
    <row r="32" spans="1:7">
      <c r="A32" s="108"/>
      <c r="B32" s="108"/>
      <c r="C32" s="108"/>
      <c r="E32" s="108"/>
      <c r="F32" s="108"/>
      <c r="G32" s="108"/>
    </row>
  </sheetData>
  <mergeCells count="33">
    <mergeCell ref="A32:C32"/>
    <mergeCell ref="E32:G32"/>
    <mergeCell ref="A29:C29"/>
    <mergeCell ref="E29:G29"/>
    <mergeCell ref="A30:C30"/>
    <mergeCell ref="E30:G30"/>
    <mergeCell ref="A31:C31"/>
    <mergeCell ref="E31:G31"/>
    <mergeCell ref="A19:G19"/>
    <mergeCell ref="A22:G22"/>
    <mergeCell ref="A26:C26"/>
    <mergeCell ref="E26:G26"/>
    <mergeCell ref="A27:C27"/>
    <mergeCell ref="E27:G27"/>
    <mergeCell ref="A15:E15"/>
    <mergeCell ref="F15:G15"/>
    <mergeCell ref="A16:E16"/>
    <mergeCell ref="F16:G16"/>
    <mergeCell ref="A17:E17"/>
    <mergeCell ref="F17:G17"/>
    <mergeCell ref="A14:E14"/>
    <mergeCell ref="F14:G14"/>
    <mergeCell ref="A3:G3"/>
    <mergeCell ref="A4:G4"/>
    <mergeCell ref="A5:G5"/>
    <mergeCell ref="A6:G6"/>
    <mergeCell ref="A7:G7"/>
    <mergeCell ref="A8:G8"/>
    <mergeCell ref="A10:G10"/>
    <mergeCell ref="A11:G11"/>
    <mergeCell ref="A12:G12"/>
    <mergeCell ref="A13:E13"/>
    <mergeCell ref="F13:G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7:H84"/>
  <sheetViews>
    <sheetView topLeftCell="A13" workbookViewId="0">
      <selection activeCell="K44" sqref="K44"/>
    </sheetView>
  </sheetViews>
  <sheetFormatPr baseColWidth="10" defaultRowHeight="15"/>
  <cols>
    <col min="1" max="1" width="7.42578125" customWidth="1"/>
    <col min="3" max="3" width="10.5703125" customWidth="1"/>
    <col min="4" max="4" width="5.140625" customWidth="1"/>
    <col min="6" max="6" width="22.7109375" customWidth="1"/>
    <col min="7" max="7" width="9.7109375" customWidth="1"/>
    <col min="8" max="8" width="11.7109375" bestFit="1" customWidth="1"/>
  </cols>
  <sheetData>
    <row r="7" spans="1:7">
      <c r="A7" s="116" t="s">
        <v>38</v>
      </c>
      <c r="B7" s="116"/>
      <c r="C7" s="116"/>
      <c r="D7" s="116"/>
      <c r="E7" s="116"/>
      <c r="F7" s="116"/>
      <c r="G7" s="116"/>
    </row>
    <row r="8" spans="1:7">
      <c r="A8" s="116" t="s">
        <v>39</v>
      </c>
      <c r="B8" s="116"/>
      <c r="C8" s="116"/>
      <c r="D8" s="116"/>
      <c r="E8" s="116"/>
      <c r="F8" s="116"/>
      <c r="G8" s="116"/>
    </row>
    <row r="9" spans="1:7">
      <c r="A9" s="116" t="s">
        <v>40</v>
      </c>
      <c r="B9" s="116"/>
      <c r="C9" s="116"/>
      <c r="D9" s="116"/>
      <c r="E9" s="116"/>
      <c r="F9" s="116"/>
      <c r="G9" s="116"/>
    </row>
    <row r="10" spans="1:7">
      <c r="A10" s="9"/>
      <c r="B10" s="9"/>
      <c r="C10" s="9"/>
      <c r="D10" s="9"/>
      <c r="E10" s="9"/>
      <c r="F10" s="9"/>
      <c r="G10" s="9"/>
    </row>
    <row r="11" spans="1:7">
      <c r="A11" s="117" t="s">
        <v>41</v>
      </c>
      <c r="B11" s="117"/>
      <c r="C11" s="117"/>
      <c r="D11" s="117"/>
      <c r="E11" s="9"/>
      <c r="F11" s="9"/>
      <c r="G11" s="9"/>
    </row>
    <row r="12" spans="1:7">
      <c r="A12" s="117" t="s">
        <v>42</v>
      </c>
      <c r="B12" s="117"/>
      <c r="C12" s="117"/>
      <c r="D12" s="15"/>
      <c r="E12" s="9"/>
      <c r="F12" s="9"/>
      <c r="G12" s="9"/>
    </row>
    <row r="14" spans="1:7">
      <c r="A14" s="114" t="s">
        <v>43</v>
      </c>
      <c r="B14" s="114"/>
      <c r="C14" s="114"/>
      <c r="D14" s="16"/>
      <c r="E14" s="114" t="s">
        <v>44</v>
      </c>
      <c r="F14" s="114"/>
      <c r="G14" s="114"/>
    </row>
    <row r="15" spans="1:7">
      <c r="A15" s="112" t="s">
        <v>45</v>
      </c>
      <c r="B15" s="113"/>
      <c r="C15" s="17" t="s">
        <v>46</v>
      </c>
      <c r="D15" s="17"/>
      <c r="E15" s="114" t="s">
        <v>47</v>
      </c>
      <c r="F15" s="114"/>
      <c r="G15" s="17" t="s">
        <v>46</v>
      </c>
    </row>
    <row r="16" spans="1:7">
      <c r="A16" s="115" t="s">
        <v>48</v>
      </c>
      <c r="B16" s="115"/>
      <c r="C16" s="14">
        <v>85533.02</v>
      </c>
      <c r="D16" s="1"/>
      <c r="E16" s="110" t="s">
        <v>49</v>
      </c>
      <c r="F16" s="110"/>
      <c r="G16" s="12">
        <v>21458.61</v>
      </c>
    </row>
    <row r="17" spans="1:7">
      <c r="A17" s="110" t="s">
        <v>16</v>
      </c>
      <c r="B17" s="110"/>
      <c r="C17" s="12">
        <v>76794.61</v>
      </c>
      <c r="D17" s="1"/>
      <c r="E17" s="110" t="s">
        <v>50</v>
      </c>
      <c r="F17" s="110"/>
      <c r="G17" s="12">
        <v>76.319999999999993</v>
      </c>
    </row>
    <row r="18" spans="1:7">
      <c r="A18" s="110" t="s">
        <v>17</v>
      </c>
      <c r="B18" s="110"/>
      <c r="C18" s="12">
        <v>12229.7</v>
      </c>
      <c r="D18" s="1"/>
      <c r="E18" s="110" t="s">
        <v>51</v>
      </c>
      <c r="F18" s="110"/>
      <c r="G18" s="12">
        <v>113161.2</v>
      </c>
    </row>
    <row r="19" spans="1:7">
      <c r="A19" s="110" t="s">
        <v>52</v>
      </c>
      <c r="B19" s="110"/>
      <c r="C19" s="12">
        <v>19428.37</v>
      </c>
      <c r="D19" s="1"/>
      <c r="E19" s="110" t="s">
        <v>8</v>
      </c>
      <c r="F19" s="110"/>
      <c r="G19" s="12">
        <v>40384.5</v>
      </c>
    </row>
    <row r="20" spans="1:7">
      <c r="A20" s="110" t="s">
        <v>53</v>
      </c>
      <c r="B20" s="110"/>
      <c r="C20" s="12">
        <v>25973.49</v>
      </c>
      <c r="D20" s="1"/>
      <c r="E20" s="110" t="s">
        <v>33</v>
      </c>
      <c r="F20" s="110"/>
      <c r="G20" s="12">
        <v>20810</v>
      </c>
    </row>
    <row r="21" spans="1:7">
      <c r="A21" s="110" t="s">
        <v>54</v>
      </c>
      <c r="B21" s="110"/>
      <c r="C21" s="12">
        <v>28513.29</v>
      </c>
      <c r="D21" s="1"/>
      <c r="E21" s="110" t="s">
        <v>55</v>
      </c>
      <c r="F21" s="110"/>
      <c r="G21" s="12">
        <v>7095.49</v>
      </c>
    </row>
    <row r="22" spans="1:7">
      <c r="A22" s="110" t="s">
        <v>56</v>
      </c>
      <c r="B22" s="110"/>
      <c r="C22" s="12">
        <v>4360.5</v>
      </c>
      <c r="D22" s="1"/>
      <c r="E22" s="110" t="s">
        <v>57</v>
      </c>
      <c r="F22" s="110"/>
      <c r="G22" s="12">
        <v>25000</v>
      </c>
    </row>
    <row r="23" spans="1:7">
      <c r="A23" s="110" t="s">
        <v>58</v>
      </c>
      <c r="B23" s="110"/>
      <c r="C23" s="12">
        <v>5150.7</v>
      </c>
      <c r="D23" s="1"/>
      <c r="E23" s="110" t="s">
        <v>34</v>
      </c>
      <c r="F23" s="110"/>
      <c r="G23" s="12">
        <v>178873</v>
      </c>
    </row>
    <row r="24" spans="1:7">
      <c r="A24" s="110" t="s">
        <v>18</v>
      </c>
      <c r="B24" s="110"/>
      <c r="C24" s="12">
        <v>4132.83</v>
      </c>
      <c r="D24" s="1"/>
      <c r="E24" s="110" t="s">
        <v>59</v>
      </c>
      <c r="F24" s="110"/>
      <c r="G24" s="12">
        <v>2058.37</v>
      </c>
    </row>
    <row r="25" spans="1:7">
      <c r="A25" s="110" t="s">
        <v>19</v>
      </c>
      <c r="B25" s="110"/>
      <c r="C25" s="12">
        <v>6128.21</v>
      </c>
      <c r="D25" s="1"/>
      <c r="E25" s="110"/>
      <c r="F25" s="110"/>
      <c r="G25" s="12"/>
    </row>
    <row r="26" spans="1:7">
      <c r="A26" s="110" t="s">
        <v>60</v>
      </c>
      <c r="B26" s="110"/>
      <c r="C26" s="12">
        <v>8462.1299999999992</v>
      </c>
      <c r="D26" s="1"/>
      <c r="E26" s="110"/>
      <c r="F26" s="110"/>
      <c r="G26" s="12"/>
    </row>
    <row r="27" spans="1:7">
      <c r="A27" s="110" t="s">
        <v>20</v>
      </c>
      <c r="B27" s="110"/>
      <c r="C27" s="12">
        <v>8583.07</v>
      </c>
      <c r="D27" s="1"/>
      <c r="E27" s="110"/>
      <c r="F27" s="110"/>
      <c r="G27" s="12"/>
    </row>
    <row r="28" spans="1:7">
      <c r="A28" s="110" t="s">
        <v>21</v>
      </c>
      <c r="B28" s="110"/>
      <c r="C28" s="12">
        <v>11534.51</v>
      </c>
      <c r="D28" s="1"/>
      <c r="E28" s="110"/>
      <c r="F28" s="110"/>
      <c r="G28" s="12"/>
    </row>
    <row r="29" spans="1:7">
      <c r="A29" s="110" t="s">
        <v>61</v>
      </c>
      <c r="B29" s="110"/>
      <c r="C29" s="12">
        <v>14999.62</v>
      </c>
      <c r="D29" s="1"/>
      <c r="E29" s="110"/>
      <c r="F29" s="110"/>
      <c r="G29" s="12"/>
    </row>
    <row r="30" spans="1:7">
      <c r="A30" s="110" t="s">
        <v>62</v>
      </c>
      <c r="B30" s="110"/>
      <c r="C30" s="12">
        <v>13991.19</v>
      </c>
      <c r="D30" s="1"/>
      <c r="E30" s="110"/>
      <c r="F30" s="110"/>
      <c r="G30" s="12"/>
    </row>
    <row r="31" spans="1:7">
      <c r="A31" s="110" t="s">
        <v>63</v>
      </c>
      <c r="B31" s="110"/>
      <c r="C31" s="12">
        <v>362.19</v>
      </c>
      <c r="D31" s="1"/>
      <c r="E31" s="110"/>
      <c r="F31" s="110"/>
      <c r="G31" s="12"/>
    </row>
    <row r="32" spans="1:7">
      <c r="A32" s="110" t="s">
        <v>64</v>
      </c>
      <c r="B32" s="110"/>
      <c r="C32" s="12">
        <v>1774.28</v>
      </c>
      <c r="D32" s="1"/>
      <c r="E32" s="7"/>
      <c r="F32" s="7"/>
      <c r="G32" s="12"/>
    </row>
    <row r="33" spans="1:8">
      <c r="A33" s="110" t="s">
        <v>65</v>
      </c>
      <c r="B33" s="110"/>
      <c r="C33" s="12">
        <v>937.44</v>
      </c>
      <c r="D33" s="1"/>
      <c r="E33" s="7"/>
      <c r="F33" s="7"/>
      <c r="G33" s="12"/>
    </row>
    <row r="34" spans="1:8">
      <c r="A34" s="110" t="s">
        <v>66</v>
      </c>
      <c r="B34" s="110"/>
      <c r="C34" s="12">
        <v>9165</v>
      </c>
      <c r="D34" s="1"/>
      <c r="E34" s="110"/>
      <c r="F34" s="110"/>
      <c r="G34" s="12"/>
    </row>
    <row r="35" spans="1:8">
      <c r="A35" s="110"/>
      <c r="B35" s="110"/>
      <c r="C35" s="12"/>
      <c r="D35" s="1"/>
      <c r="E35" s="110"/>
      <c r="F35" s="110"/>
      <c r="G35" s="12"/>
    </row>
    <row r="36" spans="1:8">
      <c r="A36" s="111" t="s">
        <v>67</v>
      </c>
      <c r="B36" s="111"/>
      <c r="C36" s="13">
        <f>SUM(C16:C35)</f>
        <v>338054.15000000008</v>
      </c>
      <c r="D36" s="18"/>
      <c r="E36" s="111"/>
      <c r="F36" s="111"/>
      <c r="G36" s="13">
        <f>SUM(G16:G35)</f>
        <v>408917.49</v>
      </c>
    </row>
    <row r="37" spans="1:8">
      <c r="A37" s="110"/>
      <c r="B37" s="110"/>
      <c r="C37" s="1"/>
      <c r="D37" s="1"/>
      <c r="E37" s="110"/>
      <c r="F37" s="110"/>
      <c r="G37" s="7"/>
    </row>
    <row r="38" spans="1:8" ht="15.75" thickBot="1">
      <c r="A38" s="111" t="s">
        <v>37</v>
      </c>
      <c r="B38" s="111"/>
      <c r="C38" s="3"/>
      <c r="D38" s="3"/>
      <c r="E38" s="111"/>
      <c r="F38" s="111"/>
      <c r="G38" s="19">
        <f>(2540618.55+C36)-G36</f>
        <v>2469755.21</v>
      </c>
    </row>
    <row r="39" spans="1:8" ht="15.75" thickTop="1">
      <c r="A39" s="1"/>
      <c r="B39" s="1"/>
      <c r="C39" s="12"/>
      <c r="D39" s="1"/>
      <c r="E39" s="1"/>
      <c r="F39" s="1"/>
      <c r="G39" s="12"/>
    </row>
    <row r="40" spans="1:8">
      <c r="A40" s="1"/>
      <c r="B40" s="1"/>
      <c r="C40" s="12"/>
      <c r="D40" s="1"/>
      <c r="E40" s="1"/>
      <c r="F40" s="1"/>
      <c r="G40" s="12"/>
    </row>
    <row r="41" spans="1:8">
      <c r="A41" s="1"/>
      <c r="B41" s="1"/>
      <c r="C41" s="1"/>
      <c r="D41" s="1"/>
      <c r="E41" s="1"/>
      <c r="F41" s="1"/>
      <c r="G41" s="1"/>
    </row>
    <row r="42" spans="1:8">
      <c r="A42" s="1"/>
      <c r="B42" s="1"/>
      <c r="C42" s="1"/>
      <c r="D42" s="1"/>
      <c r="E42" s="1"/>
      <c r="F42" s="1"/>
      <c r="G42" s="1"/>
    </row>
    <row r="43" spans="1:8">
      <c r="A43" s="1"/>
      <c r="B43" s="1"/>
      <c r="C43" s="1"/>
      <c r="D43" s="1"/>
      <c r="E43" s="1"/>
      <c r="F43" s="1"/>
      <c r="G43" s="1"/>
    </row>
    <row r="44" spans="1:8">
      <c r="A44" s="1"/>
      <c r="B44" s="1"/>
      <c r="C44" s="1"/>
      <c r="D44" s="1"/>
      <c r="E44" s="1"/>
      <c r="F44" s="1"/>
      <c r="G44" s="1"/>
    </row>
    <row r="48" spans="1:8">
      <c r="A48" s="119" t="s">
        <v>0</v>
      </c>
      <c r="B48" s="120"/>
      <c r="C48" s="120"/>
      <c r="D48" s="120"/>
      <c r="E48" s="120"/>
      <c r="F48" s="120"/>
      <c r="G48" s="120"/>
      <c r="H48" s="121"/>
    </row>
    <row r="49" spans="1:8">
      <c r="A49" s="122" t="s">
        <v>1</v>
      </c>
      <c r="B49" s="123"/>
      <c r="C49" s="123"/>
      <c r="D49" s="123"/>
      <c r="E49" s="123"/>
      <c r="F49" s="123"/>
      <c r="G49" s="123"/>
      <c r="H49" s="124"/>
    </row>
    <row r="50" spans="1:8">
      <c r="A50" s="125" t="s">
        <v>90</v>
      </c>
      <c r="B50" s="126"/>
      <c r="C50" s="126"/>
      <c r="D50" s="126"/>
      <c r="E50" s="126"/>
      <c r="F50" s="126"/>
      <c r="G50" s="126"/>
      <c r="H50" s="127"/>
    </row>
    <row r="51" spans="1:8">
      <c r="A51" s="108"/>
      <c r="B51" s="108"/>
      <c r="C51" s="108"/>
      <c r="D51" s="108"/>
      <c r="E51" s="108"/>
      <c r="F51" s="108"/>
      <c r="G51" s="108"/>
    </row>
    <row r="53" spans="1:8">
      <c r="A53" s="128" t="s">
        <v>91</v>
      </c>
      <c r="B53" s="128"/>
      <c r="C53" s="128"/>
      <c r="D53" s="128"/>
    </row>
    <row r="54" spans="1:8">
      <c r="A54" s="128" t="s">
        <v>92</v>
      </c>
      <c r="B54" s="128"/>
      <c r="C54" s="128"/>
      <c r="D54" s="128"/>
    </row>
    <row r="57" spans="1:8">
      <c r="A57" s="28" t="s">
        <v>93</v>
      </c>
      <c r="B57" s="129" t="s">
        <v>47</v>
      </c>
      <c r="C57" s="129"/>
      <c r="D57" s="129"/>
      <c r="E57" s="28" t="s">
        <v>94</v>
      </c>
      <c r="F57" s="28" t="s">
        <v>95</v>
      </c>
      <c r="G57" s="28" t="s">
        <v>96</v>
      </c>
      <c r="H57" s="28" t="s">
        <v>97</v>
      </c>
    </row>
    <row r="58" spans="1:8">
      <c r="A58" s="29"/>
      <c r="B58" s="115"/>
      <c r="C58" s="115"/>
      <c r="D58" s="115"/>
      <c r="E58" s="10"/>
      <c r="F58" s="10"/>
      <c r="G58" s="10"/>
      <c r="H58" s="30"/>
    </row>
    <row r="59" spans="1:8">
      <c r="A59" s="31">
        <v>41305</v>
      </c>
      <c r="B59" s="118" t="s">
        <v>98</v>
      </c>
      <c r="C59" s="118"/>
      <c r="D59" s="118"/>
      <c r="E59" s="11"/>
      <c r="F59" s="11"/>
      <c r="G59" s="11"/>
      <c r="H59" s="32">
        <v>2469755.21</v>
      </c>
    </row>
    <row r="60" spans="1:8">
      <c r="A60" s="33"/>
      <c r="B60" s="118" t="s">
        <v>100</v>
      </c>
      <c r="C60" s="118"/>
      <c r="D60" s="118"/>
      <c r="E60" s="11"/>
      <c r="F60" s="11"/>
      <c r="G60" s="11"/>
      <c r="H60" s="32"/>
    </row>
    <row r="61" spans="1:8">
      <c r="A61" s="33"/>
      <c r="B61" s="118"/>
      <c r="C61" s="118"/>
      <c r="D61" s="118"/>
      <c r="E61" s="11"/>
      <c r="F61" s="11"/>
      <c r="G61" s="11"/>
      <c r="H61" s="32"/>
    </row>
    <row r="62" spans="1:8">
      <c r="A62" s="33"/>
      <c r="B62" s="118"/>
      <c r="C62" s="118"/>
      <c r="D62" s="118"/>
      <c r="E62" s="11"/>
      <c r="F62" s="11"/>
      <c r="G62" s="11"/>
      <c r="H62" s="32"/>
    </row>
    <row r="63" spans="1:8">
      <c r="A63" s="33"/>
      <c r="B63" s="118"/>
      <c r="C63" s="118"/>
      <c r="D63" s="118"/>
      <c r="E63" s="11"/>
      <c r="F63" s="11"/>
      <c r="G63" s="11"/>
      <c r="H63" s="32"/>
    </row>
    <row r="64" spans="1:8">
      <c r="A64" s="33"/>
      <c r="B64" s="118" t="s">
        <v>99</v>
      </c>
      <c r="C64" s="118"/>
      <c r="D64" s="118"/>
      <c r="E64" s="11"/>
      <c r="F64" s="11"/>
      <c r="G64" s="11"/>
      <c r="H64" s="32">
        <v>2469755.21</v>
      </c>
    </row>
    <row r="65" spans="1:8">
      <c r="A65" s="33"/>
      <c r="B65" s="118" t="s">
        <v>101</v>
      </c>
      <c r="C65" s="118"/>
      <c r="D65" s="118"/>
      <c r="E65" s="11"/>
      <c r="F65" s="11"/>
      <c r="G65" s="11"/>
      <c r="H65" s="32">
        <v>2469755.21</v>
      </c>
    </row>
    <row r="66" spans="1:8">
      <c r="A66" s="33"/>
      <c r="B66" s="11"/>
      <c r="C66" s="11"/>
      <c r="D66" s="11"/>
      <c r="E66" s="11"/>
      <c r="F66" s="118" t="s">
        <v>102</v>
      </c>
      <c r="G66" s="118"/>
      <c r="H66" s="32">
        <f>H64-H65</f>
        <v>0</v>
      </c>
    </row>
    <row r="67" spans="1:8">
      <c r="A67" s="33"/>
      <c r="B67" s="11"/>
      <c r="C67" s="11"/>
      <c r="D67" s="11"/>
      <c r="E67" s="11"/>
      <c r="F67" s="11"/>
      <c r="G67" s="11"/>
      <c r="H67" s="32"/>
    </row>
    <row r="68" spans="1:8">
      <c r="A68" s="33"/>
      <c r="B68" s="11"/>
      <c r="C68" s="11"/>
      <c r="D68" s="11"/>
      <c r="E68" s="11"/>
      <c r="F68" s="11"/>
      <c r="G68" s="11"/>
      <c r="H68" s="32"/>
    </row>
    <row r="69" spans="1:8">
      <c r="A69" s="33"/>
      <c r="B69" s="11"/>
      <c r="C69" s="11"/>
      <c r="D69" s="11"/>
      <c r="E69" s="11"/>
      <c r="F69" s="11"/>
      <c r="G69" s="11"/>
      <c r="H69" s="32"/>
    </row>
    <row r="70" spans="1:8">
      <c r="A70" s="33"/>
      <c r="B70" s="11"/>
      <c r="C70" s="11"/>
      <c r="D70" s="11"/>
      <c r="E70" s="11"/>
      <c r="F70" s="11"/>
      <c r="G70" s="11"/>
      <c r="H70" s="34"/>
    </row>
    <row r="71" spans="1:8">
      <c r="A71" s="33"/>
      <c r="B71" s="11"/>
      <c r="C71" s="11"/>
      <c r="D71" s="11"/>
      <c r="E71" s="11"/>
      <c r="F71" s="11"/>
      <c r="G71" s="11"/>
      <c r="H71" s="34"/>
    </row>
    <row r="72" spans="1:8">
      <c r="A72" s="33"/>
      <c r="B72" s="11"/>
      <c r="C72" s="11"/>
      <c r="D72" s="11"/>
      <c r="E72" s="11"/>
      <c r="F72" s="11"/>
      <c r="G72" s="11"/>
      <c r="H72" s="34"/>
    </row>
    <row r="73" spans="1:8">
      <c r="A73" s="35"/>
      <c r="B73" s="36"/>
      <c r="C73" s="36"/>
      <c r="D73" s="36"/>
      <c r="E73" s="36"/>
      <c r="F73" s="36"/>
      <c r="G73" s="36"/>
      <c r="H73" s="37"/>
    </row>
    <row r="77" spans="1:8">
      <c r="C77" s="108" t="s">
        <v>103</v>
      </c>
      <c r="D77" s="108"/>
      <c r="E77" s="108"/>
      <c r="F77" s="108"/>
    </row>
    <row r="78" spans="1:8">
      <c r="C78" s="108"/>
      <c r="D78" s="108"/>
      <c r="E78" s="108"/>
      <c r="F78" s="108"/>
    </row>
    <row r="79" spans="1:8">
      <c r="C79" s="108"/>
      <c r="D79" s="108"/>
      <c r="E79" s="108"/>
      <c r="F79" s="108"/>
    </row>
    <row r="80" spans="1:8">
      <c r="C80" s="108"/>
      <c r="D80" s="108"/>
      <c r="E80" s="108"/>
      <c r="F80" s="108"/>
    </row>
    <row r="81" spans="3:6">
      <c r="C81" s="108"/>
      <c r="D81" s="108"/>
      <c r="E81" s="108"/>
      <c r="F81" s="108"/>
    </row>
    <row r="82" spans="3:6">
      <c r="C82" s="130" t="s">
        <v>104</v>
      </c>
      <c r="D82" s="130"/>
      <c r="E82" s="130"/>
      <c r="F82" s="130"/>
    </row>
    <row r="83" spans="3:6">
      <c r="C83" s="108"/>
      <c r="D83" s="108"/>
      <c r="E83" s="108"/>
      <c r="F83" s="108"/>
    </row>
    <row r="84" spans="3:6">
      <c r="C84" s="108"/>
      <c r="D84" s="108"/>
      <c r="E84" s="108"/>
      <c r="F84" s="108"/>
    </row>
  </sheetData>
  <mergeCells count="77">
    <mergeCell ref="C81:F81"/>
    <mergeCell ref="C82:F82"/>
    <mergeCell ref="C83:F83"/>
    <mergeCell ref="C84:F84"/>
    <mergeCell ref="F66:G66"/>
    <mergeCell ref="C77:F77"/>
    <mergeCell ref="C78:F78"/>
    <mergeCell ref="C79:F79"/>
    <mergeCell ref="C80:F80"/>
    <mergeCell ref="B64:D64"/>
    <mergeCell ref="A48:H48"/>
    <mergeCell ref="A49:H49"/>
    <mergeCell ref="A50:H50"/>
    <mergeCell ref="B65:D65"/>
    <mergeCell ref="B59:D59"/>
    <mergeCell ref="B60:D60"/>
    <mergeCell ref="B61:D61"/>
    <mergeCell ref="B62:D62"/>
    <mergeCell ref="B63:D63"/>
    <mergeCell ref="A51:G51"/>
    <mergeCell ref="A53:D53"/>
    <mergeCell ref="A54:D54"/>
    <mergeCell ref="B57:D57"/>
    <mergeCell ref="B58:D58"/>
    <mergeCell ref="A14:C14"/>
    <mergeCell ref="E14:G14"/>
    <mergeCell ref="A7:G7"/>
    <mergeCell ref="A8:G8"/>
    <mergeCell ref="A9:G9"/>
    <mergeCell ref="A11:D11"/>
    <mergeCell ref="A12:C12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33:B33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A37:B37"/>
    <mergeCell ref="E37:F37"/>
    <mergeCell ref="A38:B38"/>
    <mergeCell ref="E38:F38"/>
    <mergeCell ref="A34:B34"/>
    <mergeCell ref="E34:F34"/>
    <mergeCell ref="A35:B35"/>
    <mergeCell ref="E35:F35"/>
    <mergeCell ref="A36:B36"/>
    <mergeCell ref="E36:F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7:H84"/>
  <sheetViews>
    <sheetView topLeftCell="A19" workbookViewId="0">
      <selection activeCell="I50" sqref="I50"/>
    </sheetView>
  </sheetViews>
  <sheetFormatPr baseColWidth="10" defaultRowHeight="15"/>
  <cols>
    <col min="1" max="1" width="9.5703125" customWidth="1"/>
  </cols>
  <sheetData>
    <row r="7" spans="1:7">
      <c r="A7" s="116" t="s">
        <v>38</v>
      </c>
      <c r="B7" s="116"/>
      <c r="C7" s="116"/>
      <c r="D7" s="116"/>
      <c r="E7" s="116"/>
      <c r="F7" s="116"/>
      <c r="G7" s="116"/>
    </row>
    <row r="8" spans="1:7">
      <c r="A8" s="116" t="s">
        <v>39</v>
      </c>
      <c r="B8" s="116"/>
      <c r="C8" s="116"/>
      <c r="D8" s="116"/>
      <c r="E8" s="116"/>
      <c r="F8" s="116"/>
      <c r="G8" s="116"/>
    </row>
    <row r="9" spans="1:7">
      <c r="A9" s="116" t="s">
        <v>68</v>
      </c>
      <c r="B9" s="116"/>
      <c r="C9" s="116"/>
      <c r="D9" s="116"/>
      <c r="E9" s="116"/>
      <c r="F9" s="116"/>
      <c r="G9" s="116"/>
    </row>
    <row r="10" spans="1:7">
      <c r="A10" s="9"/>
      <c r="B10" s="9"/>
      <c r="C10" s="9"/>
      <c r="D10" s="9"/>
      <c r="E10" s="9"/>
      <c r="F10" s="9"/>
      <c r="G10" s="9"/>
    </row>
    <row r="11" spans="1:7">
      <c r="A11" s="117" t="s">
        <v>41</v>
      </c>
      <c r="B11" s="117"/>
      <c r="C11" s="117"/>
      <c r="D11" s="117"/>
      <c r="E11" s="9"/>
      <c r="F11" s="9"/>
      <c r="G11" s="9"/>
    </row>
    <row r="12" spans="1:7">
      <c r="A12" s="117" t="s">
        <v>69</v>
      </c>
      <c r="B12" s="117"/>
      <c r="C12" s="117"/>
      <c r="D12" s="15"/>
      <c r="E12" s="9"/>
      <c r="F12" s="9"/>
      <c r="G12" s="9"/>
    </row>
    <row r="14" spans="1:7">
      <c r="A14" s="114" t="s">
        <v>43</v>
      </c>
      <c r="B14" s="114"/>
      <c r="C14" s="114"/>
      <c r="D14" s="16"/>
      <c r="E14" s="114" t="s">
        <v>44</v>
      </c>
      <c r="F14" s="114"/>
      <c r="G14" s="114"/>
    </row>
    <row r="15" spans="1:7">
      <c r="A15" s="112" t="s">
        <v>45</v>
      </c>
      <c r="B15" s="113"/>
      <c r="C15" s="17" t="s">
        <v>46</v>
      </c>
      <c r="D15" s="17"/>
      <c r="E15" s="114" t="s">
        <v>47</v>
      </c>
      <c r="F15" s="114"/>
      <c r="G15" s="17" t="s">
        <v>46</v>
      </c>
    </row>
    <row r="16" spans="1:7">
      <c r="A16" s="115" t="s">
        <v>48</v>
      </c>
      <c r="B16" s="115"/>
      <c r="C16" s="20">
        <v>33066.839999999997</v>
      </c>
      <c r="D16" s="1"/>
      <c r="E16" s="110" t="s">
        <v>51</v>
      </c>
      <c r="F16" s="110"/>
      <c r="G16" s="20">
        <v>125241.48</v>
      </c>
    </row>
    <row r="17" spans="1:7">
      <c r="A17" s="110" t="s">
        <v>16</v>
      </c>
      <c r="B17" s="110"/>
      <c r="C17" s="21">
        <v>46204.36</v>
      </c>
      <c r="D17" s="1"/>
      <c r="E17" s="110" t="s">
        <v>49</v>
      </c>
      <c r="F17" s="110"/>
      <c r="G17" s="20">
        <v>20000</v>
      </c>
    </row>
    <row r="18" spans="1:7">
      <c r="A18" s="110" t="s">
        <v>17</v>
      </c>
      <c r="B18" s="110"/>
      <c r="C18" s="21">
        <v>11176.09</v>
      </c>
      <c r="D18" s="1"/>
      <c r="E18" s="110" t="s">
        <v>50</v>
      </c>
      <c r="F18" s="110"/>
      <c r="G18" s="20">
        <v>47.44</v>
      </c>
    </row>
    <row r="19" spans="1:7">
      <c r="A19" s="110" t="s">
        <v>52</v>
      </c>
      <c r="B19" s="110"/>
      <c r="C19" s="21">
        <v>11356.31</v>
      </c>
      <c r="D19" s="1"/>
      <c r="E19" s="110" t="s">
        <v>70</v>
      </c>
      <c r="F19" s="110"/>
      <c r="G19" s="12">
        <v>6817.33</v>
      </c>
    </row>
    <row r="20" spans="1:7">
      <c r="A20" s="110" t="s">
        <v>53</v>
      </c>
      <c r="B20" s="110"/>
      <c r="C20" s="21">
        <v>65342.73</v>
      </c>
      <c r="D20" s="1"/>
      <c r="E20" s="110" t="s">
        <v>55</v>
      </c>
      <c r="F20" s="110"/>
      <c r="G20" s="21">
        <v>11892.88</v>
      </c>
    </row>
    <row r="21" spans="1:7">
      <c r="A21" s="110" t="s">
        <v>54</v>
      </c>
      <c r="B21" s="110"/>
      <c r="C21" s="21">
        <v>1211.3699999999999</v>
      </c>
      <c r="D21" s="1"/>
      <c r="E21" s="110" t="s">
        <v>8</v>
      </c>
      <c r="F21" s="110"/>
      <c r="G21" s="20">
        <v>77156.86</v>
      </c>
    </row>
    <row r="22" spans="1:7">
      <c r="A22" s="110" t="s">
        <v>56</v>
      </c>
      <c r="B22" s="110"/>
      <c r="C22" s="21">
        <v>4076.94</v>
      </c>
      <c r="D22" s="1"/>
      <c r="E22" s="110" t="s">
        <v>33</v>
      </c>
      <c r="F22" s="110"/>
      <c r="G22" s="20">
        <v>43870</v>
      </c>
    </row>
    <row r="23" spans="1:7">
      <c r="A23" s="110" t="s">
        <v>58</v>
      </c>
      <c r="B23" s="110"/>
      <c r="C23" s="21">
        <v>3638.67</v>
      </c>
      <c r="D23" s="1"/>
      <c r="E23" s="110" t="s">
        <v>71</v>
      </c>
      <c r="F23" s="110"/>
      <c r="G23" s="21">
        <v>231740.21</v>
      </c>
    </row>
    <row r="24" spans="1:7">
      <c r="A24" s="110" t="s">
        <v>18</v>
      </c>
      <c r="B24" s="110"/>
      <c r="C24" s="12">
        <v>6228.4</v>
      </c>
      <c r="D24" s="1"/>
      <c r="E24" s="110" t="s">
        <v>57</v>
      </c>
      <c r="F24" s="110"/>
      <c r="G24" s="21">
        <v>40446.86</v>
      </c>
    </row>
    <row r="25" spans="1:7">
      <c r="A25" s="110" t="s">
        <v>24</v>
      </c>
      <c r="B25" s="110"/>
      <c r="C25" s="12">
        <v>3306.77</v>
      </c>
      <c r="D25" s="1"/>
      <c r="E25" s="110" t="s">
        <v>72</v>
      </c>
      <c r="F25" s="110"/>
      <c r="G25" s="21">
        <v>19295.580000000002</v>
      </c>
    </row>
    <row r="26" spans="1:7">
      <c r="A26" s="110" t="s">
        <v>21</v>
      </c>
      <c r="B26" s="110"/>
      <c r="C26" s="12">
        <v>2058.37</v>
      </c>
      <c r="D26" s="1"/>
      <c r="E26" s="110"/>
      <c r="F26" s="110"/>
      <c r="G26" s="21"/>
    </row>
    <row r="27" spans="1:7">
      <c r="A27" s="110" t="s">
        <v>73</v>
      </c>
      <c r="B27" s="110"/>
      <c r="C27" s="12">
        <v>760.74</v>
      </c>
      <c r="D27" s="1"/>
      <c r="E27" s="110"/>
      <c r="F27" s="110"/>
      <c r="G27" s="12"/>
    </row>
    <row r="28" spans="1:7">
      <c r="A28" s="110" t="s">
        <v>20</v>
      </c>
      <c r="B28" s="110"/>
      <c r="C28" s="12">
        <v>714.91</v>
      </c>
      <c r="D28" s="1"/>
      <c r="E28" s="110"/>
      <c r="F28" s="110"/>
      <c r="G28" s="12"/>
    </row>
    <row r="29" spans="1:7">
      <c r="A29" s="110" t="s">
        <v>25</v>
      </c>
      <c r="B29" s="110"/>
      <c r="C29" s="12">
        <v>20515.73</v>
      </c>
      <c r="D29" s="1"/>
      <c r="E29" s="110"/>
      <c r="F29" s="110"/>
      <c r="G29" s="12"/>
    </row>
    <row r="30" spans="1:7">
      <c r="A30" s="131" t="s">
        <v>30</v>
      </c>
      <c r="B30" s="131"/>
      <c r="C30" s="12">
        <v>19295.580000000002</v>
      </c>
      <c r="D30" s="1"/>
      <c r="E30" s="110"/>
      <c r="F30" s="110"/>
      <c r="G30" s="12"/>
    </row>
    <row r="31" spans="1:7">
      <c r="A31" s="110" t="s">
        <v>27</v>
      </c>
      <c r="B31" s="110"/>
      <c r="C31" s="12">
        <v>2080.96</v>
      </c>
      <c r="D31" s="1"/>
      <c r="E31" s="110"/>
      <c r="F31" s="110"/>
      <c r="G31" s="12"/>
    </row>
    <row r="32" spans="1:7">
      <c r="A32" s="110" t="s">
        <v>66</v>
      </c>
      <c r="B32" s="110"/>
      <c r="C32" s="12">
        <v>1450.5</v>
      </c>
      <c r="D32" s="1"/>
      <c r="E32" s="110"/>
      <c r="F32" s="110"/>
      <c r="G32" s="12"/>
    </row>
    <row r="33" spans="1:8">
      <c r="A33" s="110"/>
      <c r="B33" s="110"/>
      <c r="C33" s="12"/>
      <c r="D33" s="1"/>
      <c r="E33" s="110"/>
      <c r="F33" s="110"/>
      <c r="G33" s="12"/>
    </row>
    <row r="34" spans="1:8">
      <c r="A34" s="131"/>
      <c r="B34" s="131"/>
      <c r="C34" s="12"/>
      <c r="D34" s="1"/>
      <c r="E34" s="110"/>
      <c r="F34" s="110"/>
      <c r="G34" s="12"/>
    </row>
    <row r="35" spans="1:8">
      <c r="A35" s="110"/>
      <c r="B35" s="110"/>
      <c r="C35" s="12"/>
      <c r="D35" s="1"/>
      <c r="E35" s="110"/>
      <c r="F35" s="110"/>
      <c r="G35" s="12"/>
    </row>
    <row r="36" spans="1:8">
      <c r="A36" s="110"/>
      <c r="B36" s="110"/>
      <c r="C36" s="12"/>
      <c r="D36" s="1"/>
      <c r="E36" s="110"/>
      <c r="F36" s="110"/>
      <c r="G36" s="12"/>
    </row>
    <row r="37" spans="1:8">
      <c r="A37" s="110"/>
      <c r="B37" s="110"/>
      <c r="C37" s="12"/>
      <c r="D37" s="1"/>
      <c r="E37" s="110"/>
      <c r="F37" s="110"/>
      <c r="G37" s="12"/>
    </row>
    <row r="38" spans="1:8">
      <c r="A38" s="110"/>
      <c r="B38" s="110"/>
      <c r="C38" s="12"/>
      <c r="D38" s="1"/>
      <c r="E38" s="110"/>
      <c r="F38" s="110"/>
      <c r="G38" s="12"/>
    </row>
    <row r="39" spans="1:8">
      <c r="A39" s="111" t="s">
        <v>67</v>
      </c>
      <c r="B39" s="111"/>
      <c r="C39" s="13">
        <f>SUM(C16:C38)</f>
        <v>232485.27</v>
      </c>
      <c r="D39" s="18"/>
      <c r="E39" s="111"/>
      <c r="F39" s="111"/>
      <c r="G39" s="13">
        <f>SUM(G16:G38)</f>
        <v>576508.6399999999</v>
      </c>
    </row>
    <row r="40" spans="1:8">
      <c r="A40" s="110"/>
      <c r="B40" s="110"/>
      <c r="C40" s="1"/>
      <c r="D40" s="1"/>
      <c r="E40" s="110"/>
      <c r="F40" s="110"/>
      <c r="G40" s="7"/>
    </row>
    <row r="41" spans="1:8" ht="15.75" thickBot="1">
      <c r="A41" s="111" t="s">
        <v>37</v>
      </c>
      <c r="B41" s="111"/>
      <c r="C41" s="3"/>
      <c r="D41" s="3"/>
      <c r="E41" s="111"/>
      <c r="F41" s="111"/>
      <c r="G41" s="19">
        <f>(2469755.21+C39)-G39</f>
        <v>2125731.8399999999</v>
      </c>
    </row>
    <row r="42" spans="1:8" ht="15.75" thickTop="1">
      <c r="A42" s="1"/>
      <c r="B42" s="1"/>
      <c r="C42" s="12"/>
      <c r="D42" s="1"/>
      <c r="E42" s="1"/>
      <c r="F42" s="1"/>
      <c r="G42" s="12"/>
    </row>
    <row r="43" spans="1:8">
      <c r="A43" s="1"/>
      <c r="B43" s="1"/>
      <c r="C43" s="12"/>
      <c r="D43" s="1"/>
      <c r="E43" s="1"/>
      <c r="F43" s="1"/>
      <c r="G43" s="12"/>
    </row>
    <row r="44" spans="1:8">
      <c r="A44" s="1"/>
      <c r="B44" s="1"/>
      <c r="C44" s="1"/>
      <c r="D44" s="1"/>
      <c r="E44" s="1"/>
      <c r="F44" s="1"/>
      <c r="G44" s="1"/>
    </row>
    <row r="45" spans="1:8">
      <c r="A45" s="1"/>
      <c r="B45" s="1"/>
      <c r="C45" s="1"/>
      <c r="D45" s="1"/>
      <c r="E45" s="1"/>
      <c r="F45" s="1"/>
      <c r="G45" s="1"/>
    </row>
    <row r="46" spans="1:8">
      <c r="A46" s="1"/>
      <c r="B46" s="1"/>
      <c r="C46" s="1"/>
      <c r="D46" s="1"/>
      <c r="E46" s="1"/>
      <c r="F46" s="1"/>
      <c r="G46" s="1"/>
    </row>
    <row r="48" spans="1:8">
      <c r="A48" s="119" t="s">
        <v>0</v>
      </c>
      <c r="B48" s="120"/>
      <c r="C48" s="120"/>
      <c r="D48" s="120"/>
      <c r="E48" s="120"/>
      <c r="F48" s="120"/>
      <c r="G48" s="120"/>
      <c r="H48" s="121"/>
    </row>
    <row r="49" spans="1:8">
      <c r="A49" s="122" t="s">
        <v>1</v>
      </c>
      <c r="B49" s="123"/>
      <c r="C49" s="123"/>
      <c r="D49" s="123"/>
      <c r="E49" s="123"/>
      <c r="F49" s="123"/>
      <c r="G49" s="123"/>
      <c r="H49" s="124"/>
    </row>
    <row r="50" spans="1:8">
      <c r="A50" s="125" t="s">
        <v>105</v>
      </c>
      <c r="B50" s="126"/>
      <c r="C50" s="126"/>
      <c r="D50" s="126"/>
      <c r="E50" s="126"/>
      <c r="F50" s="126"/>
      <c r="G50" s="126"/>
      <c r="H50" s="127"/>
    </row>
    <row r="51" spans="1:8">
      <c r="A51" s="108"/>
      <c r="B51" s="108"/>
      <c r="C51" s="108"/>
      <c r="D51" s="108"/>
      <c r="E51" s="108"/>
      <c r="F51" s="108"/>
      <c r="G51" s="108"/>
    </row>
    <row r="53" spans="1:8">
      <c r="A53" s="128" t="s">
        <v>91</v>
      </c>
      <c r="B53" s="128"/>
      <c r="C53" s="128"/>
      <c r="D53" s="128"/>
    </row>
    <row r="54" spans="1:8">
      <c r="A54" s="128" t="s">
        <v>92</v>
      </c>
      <c r="B54" s="128"/>
      <c r="C54" s="128"/>
      <c r="D54" s="128"/>
    </row>
    <row r="57" spans="1:8">
      <c r="A57" s="28" t="s">
        <v>93</v>
      </c>
      <c r="B57" s="129" t="s">
        <v>47</v>
      </c>
      <c r="C57" s="129"/>
      <c r="D57" s="129"/>
      <c r="E57" s="28" t="s">
        <v>94</v>
      </c>
      <c r="F57" s="28" t="s">
        <v>95</v>
      </c>
      <c r="G57" s="28" t="s">
        <v>96</v>
      </c>
      <c r="H57" s="28" t="s">
        <v>97</v>
      </c>
    </row>
    <row r="58" spans="1:8">
      <c r="A58" s="29"/>
      <c r="B58" s="115"/>
      <c r="C58" s="115"/>
      <c r="D58" s="115"/>
      <c r="E58" s="10"/>
      <c r="F58" s="10"/>
      <c r="G58" s="10"/>
      <c r="H58" s="30"/>
    </row>
    <row r="59" spans="1:8">
      <c r="A59" s="31">
        <v>41333</v>
      </c>
      <c r="B59" s="118" t="s">
        <v>98</v>
      </c>
      <c r="C59" s="118"/>
      <c r="D59" s="118"/>
      <c r="E59" s="11"/>
      <c r="F59" s="11"/>
      <c r="G59" s="11"/>
      <c r="H59" s="32">
        <v>2125731.8399999999</v>
      </c>
    </row>
    <row r="60" spans="1:8">
      <c r="A60" s="33"/>
      <c r="B60" s="118" t="s">
        <v>100</v>
      </c>
      <c r="C60" s="118"/>
      <c r="D60" s="118"/>
      <c r="E60" s="11"/>
      <c r="F60" s="11"/>
      <c r="G60" s="11"/>
      <c r="H60" s="32"/>
    </row>
    <row r="61" spans="1:8">
      <c r="A61" s="33"/>
      <c r="B61" s="118"/>
      <c r="C61" s="118"/>
      <c r="D61" s="118"/>
      <c r="E61" s="11"/>
      <c r="F61" s="11"/>
      <c r="G61" s="11"/>
      <c r="H61" s="32"/>
    </row>
    <row r="62" spans="1:8">
      <c r="A62" s="33"/>
      <c r="B62" s="118"/>
      <c r="C62" s="118"/>
      <c r="D62" s="118"/>
      <c r="E62" s="11"/>
      <c r="F62" s="11"/>
      <c r="G62" s="11"/>
      <c r="H62" s="32"/>
    </row>
    <row r="63" spans="1:8">
      <c r="A63" s="33"/>
      <c r="B63" s="118"/>
      <c r="C63" s="118"/>
      <c r="D63" s="118"/>
      <c r="E63" s="11"/>
      <c r="F63" s="11"/>
      <c r="G63" s="11"/>
      <c r="H63" s="32"/>
    </row>
    <row r="64" spans="1:8">
      <c r="A64" s="33"/>
      <c r="B64" s="118" t="s">
        <v>99</v>
      </c>
      <c r="C64" s="118"/>
      <c r="D64" s="118"/>
      <c r="E64" s="11"/>
      <c r="F64" s="11"/>
      <c r="G64" s="11"/>
      <c r="H64" s="32">
        <v>2125731.8399999999</v>
      </c>
    </row>
    <row r="65" spans="1:8">
      <c r="A65" s="33"/>
      <c r="B65" s="118" t="s">
        <v>101</v>
      </c>
      <c r="C65" s="118"/>
      <c r="D65" s="118"/>
      <c r="E65" s="11"/>
      <c r="F65" s="11"/>
      <c r="G65" s="11"/>
      <c r="H65" s="32">
        <v>2125731.8399999999</v>
      </c>
    </row>
    <row r="66" spans="1:8">
      <c r="A66" s="33"/>
      <c r="B66" s="11"/>
      <c r="C66" s="11"/>
      <c r="D66" s="11"/>
      <c r="E66" s="11"/>
      <c r="F66" s="118" t="s">
        <v>102</v>
      </c>
      <c r="G66" s="118"/>
      <c r="H66" s="32">
        <f>H64-H65</f>
        <v>0</v>
      </c>
    </row>
    <row r="67" spans="1:8">
      <c r="A67" s="33"/>
      <c r="B67" s="11"/>
      <c r="C67" s="11"/>
      <c r="D67" s="11"/>
      <c r="E67" s="11"/>
      <c r="F67" s="11"/>
      <c r="G67" s="11"/>
      <c r="H67" s="32"/>
    </row>
    <row r="68" spans="1:8">
      <c r="A68" s="33"/>
      <c r="B68" s="11"/>
      <c r="C68" s="11"/>
      <c r="D68" s="11"/>
      <c r="E68" s="11"/>
      <c r="F68" s="11"/>
      <c r="G68" s="11"/>
      <c r="H68" s="32"/>
    </row>
    <row r="69" spans="1:8">
      <c r="A69" s="33"/>
      <c r="B69" s="11"/>
      <c r="C69" s="11"/>
      <c r="D69" s="11"/>
      <c r="E69" s="11"/>
      <c r="F69" s="11"/>
      <c r="G69" s="11"/>
      <c r="H69" s="32"/>
    </row>
    <row r="70" spans="1:8">
      <c r="A70" s="33"/>
      <c r="B70" s="11"/>
      <c r="C70" s="11"/>
      <c r="D70" s="11"/>
      <c r="E70" s="11"/>
      <c r="F70" s="11"/>
      <c r="G70" s="11"/>
      <c r="H70" s="34"/>
    </row>
    <row r="71" spans="1:8">
      <c r="A71" s="33"/>
      <c r="B71" s="11"/>
      <c r="C71" s="11"/>
      <c r="D71" s="11"/>
      <c r="E71" s="11"/>
      <c r="F71" s="11"/>
      <c r="G71" s="11"/>
      <c r="H71" s="34"/>
    </row>
    <row r="72" spans="1:8">
      <c r="A72" s="33"/>
      <c r="B72" s="11"/>
      <c r="C72" s="11"/>
      <c r="D72" s="11"/>
      <c r="E72" s="11"/>
      <c r="F72" s="11"/>
      <c r="G72" s="11"/>
      <c r="H72" s="34"/>
    </row>
    <row r="73" spans="1:8">
      <c r="A73" s="35"/>
      <c r="B73" s="36"/>
      <c r="C73" s="36"/>
      <c r="D73" s="36"/>
      <c r="E73" s="36"/>
      <c r="F73" s="36"/>
      <c r="G73" s="36"/>
      <c r="H73" s="37"/>
    </row>
    <row r="77" spans="1:8">
      <c r="C77" s="108" t="s">
        <v>103</v>
      </c>
      <c r="D77" s="108"/>
      <c r="E77" s="108"/>
      <c r="F77" s="108"/>
    </row>
    <row r="78" spans="1:8">
      <c r="C78" s="108"/>
      <c r="D78" s="108"/>
      <c r="E78" s="108"/>
      <c r="F78" s="108"/>
    </row>
    <row r="79" spans="1:8">
      <c r="C79" s="108"/>
      <c r="D79" s="108"/>
      <c r="E79" s="108"/>
      <c r="F79" s="108"/>
    </row>
    <row r="80" spans="1:8">
      <c r="C80" s="108"/>
      <c r="D80" s="108"/>
      <c r="E80" s="108"/>
      <c r="F80" s="108"/>
    </row>
    <row r="81" spans="3:6">
      <c r="C81" s="108"/>
      <c r="D81" s="108"/>
      <c r="E81" s="108"/>
      <c r="F81" s="108"/>
    </row>
    <row r="82" spans="3:6">
      <c r="C82" s="130" t="s">
        <v>104</v>
      </c>
      <c r="D82" s="130"/>
      <c r="E82" s="130"/>
      <c r="F82" s="130"/>
    </row>
    <row r="83" spans="3:6">
      <c r="C83" s="108"/>
      <c r="D83" s="108"/>
      <c r="E83" s="108"/>
      <c r="F83" s="108"/>
    </row>
    <row r="84" spans="3:6">
      <c r="C84" s="108"/>
      <c r="D84" s="108"/>
      <c r="E84" s="108"/>
      <c r="F84" s="108"/>
    </row>
  </sheetData>
  <mergeCells count="85">
    <mergeCell ref="C84:F84"/>
    <mergeCell ref="C79:F79"/>
    <mergeCell ref="C80:F80"/>
    <mergeCell ref="C81:F81"/>
    <mergeCell ref="C82:F82"/>
    <mergeCell ref="C83:F83"/>
    <mergeCell ref="B64:D64"/>
    <mergeCell ref="B65:D65"/>
    <mergeCell ref="F66:G66"/>
    <mergeCell ref="C77:F77"/>
    <mergeCell ref="C78:F78"/>
    <mergeCell ref="B59:D59"/>
    <mergeCell ref="B60:D60"/>
    <mergeCell ref="B61:D61"/>
    <mergeCell ref="B62:D62"/>
    <mergeCell ref="B63:D63"/>
    <mergeCell ref="A51:G51"/>
    <mergeCell ref="A53:D53"/>
    <mergeCell ref="A54:D54"/>
    <mergeCell ref="B57:D57"/>
    <mergeCell ref="B58:D58"/>
    <mergeCell ref="A14:C14"/>
    <mergeCell ref="E14:G14"/>
    <mergeCell ref="A48:H48"/>
    <mergeCell ref="A49:H49"/>
    <mergeCell ref="A50:H50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A7:G7"/>
    <mergeCell ref="A8:G8"/>
    <mergeCell ref="A9:G9"/>
    <mergeCell ref="A11:D11"/>
    <mergeCell ref="A12:C12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  <mergeCell ref="A36:B36"/>
    <mergeCell ref="E36:F36"/>
    <mergeCell ref="A37:B37"/>
    <mergeCell ref="E37:F37"/>
    <mergeCell ref="A41:B41"/>
    <mergeCell ref="E41:F41"/>
    <mergeCell ref="A38:B38"/>
    <mergeCell ref="E38:F38"/>
    <mergeCell ref="A39:B39"/>
    <mergeCell ref="E39:F39"/>
    <mergeCell ref="A40:B40"/>
    <mergeCell ref="E40:F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7:H84"/>
  <sheetViews>
    <sheetView topLeftCell="A4" workbookViewId="0">
      <selection activeCell="E31" sqref="E31:F31"/>
    </sheetView>
  </sheetViews>
  <sheetFormatPr baseColWidth="10" defaultRowHeight="15"/>
  <cols>
    <col min="1" max="1" width="8.7109375" customWidth="1"/>
  </cols>
  <sheetData>
    <row r="7" spans="1:7">
      <c r="A7" s="116" t="s">
        <v>38</v>
      </c>
      <c r="B7" s="116"/>
      <c r="C7" s="116"/>
      <c r="D7" s="116"/>
      <c r="E7" s="116"/>
      <c r="F7" s="116"/>
      <c r="G7" s="116"/>
    </row>
    <row r="8" spans="1:7">
      <c r="A8" s="116" t="s">
        <v>39</v>
      </c>
      <c r="B8" s="116"/>
      <c r="C8" s="116"/>
      <c r="D8" s="116"/>
      <c r="E8" s="116"/>
      <c r="F8" s="116"/>
      <c r="G8" s="116"/>
    </row>
    <row r="9" spans="1:7">
      <c r="A9" s="116" t="s">
        <v>74</v>
      </c>
      <c r="B9" s="116"/>
      <c r="C9" s="116"/>
      <c r="D9" s="116"/>
      <c r="E9" s="116"/>
      <c r="F9" s="116"/>
      <c r="G9" s="116"/>
    </row>
    <row r="10" spans="1:7">
      <c r="A10" s="9"/>
      <c r="B10" s="9"/>
      <c r="C10" s="9"/>
      <c r="D10" s="9"/>
      <c r="E10" s="9"/>
      <c r="F10" s="9"/>
      <c r="G10" s="9"/>
    </row>
    <row r="11" spans="1:7">
      <c r="A11" s="117" t="s">
        <v>41</v>
      </c>
      <c r="B11" s="117"/>
      <c r="C11" s="117"/>
      <c r="D11" s="117"/>
      <c r="E11" s="9"/>
      <c r="F11" s="9"/>
      <c r="G11" s="9"/>
    </row>
    <row r="12" spans="1:7">
      <c r="A12" s="117" t="s">
        <v>75</v>
      </c>
      <c r="B12" s="117"/>
      <c r="C12" s="117"/>
      <c r="D12" s="15"/>
      <c r="E12" s="9"/>
      <c r="F12" s="9"/>
      <c r="G12" s="9"/>
    </row>
    <row r="14" spans="1:7">
      <c r="A14" s="114" t="s">
        <v>43</v>
      </c>
      <c r="B14" s="114"/>
      <c r="C14" s="114"/>
      <c r="D14" s="16"/>
      <c r="E14" s="114" t="s">
        <v>44</v>
      </c>
      <c r="F14" s="114"/>
      <c r="G14" s="114"/>
    </row>
    <row r="15" spans="1:7">
      <c r="A15" s="112" t="s">
        <v>45</v>
      </c>
      <c r="B15" s="113"/>
      <c r="C15" s="17" t="s">
        <v>46</v>
      </c>
      <c r="D15" s="17"/>
      <c r="E15" s="114" t="s">
        <v>47</v>
      </c>
      <c r="F15" s="114"/>
      <c r="G15" s="17" t="s">
        <v>46</v>
      </c>
    </row>
    <row r="16" spans="1:7">
      <c r="A16" s="115" t="s">
        <v>48</v>
      </c>
      <c r="B16" s="115"/>
      <c r="C16" s="14">
        <v>153726.51999999999</v>
      </c>
      <c r="D16" s="1"/>
      <c r="E16" s="110" t="s">
        <v>51</v>
      </c>
      <c r="F16" s="110"/>
      <c r="G16" s="12">
        <v>130214.12</v>
      </c>
    </row>
    <row r="17" spans="1:7">
      <c r="A17" s="110" t="s">
        <v>16</v>
      </c>
      <c r="B17" s="110"/>
      <c r="C17" s="12">
        <v>121095.06</v>
      </c>
      <c r="D17" s="1"/>
      <c r="E17" s="110" t="s">
        <v>76</v>
      </c>
      <c r="F17" s="110"/>
      <c r="G17" s="12">
        <v>8722.16</v>
      </c>
    </row>
    <row r="18" spans="1:7">
      <c r="A18" s="110" t="s">
        <v>17</v>
      </c>
      <c r="B18" s="110"/>
      <c r="C18" s="12">
        <v>14408.87</v>
      </c>
      <c r="D18" s="1"/>
      <c r="E18" s="110" t="s">
        <v>50</v>
      </c>
      <c r="F18" s="110"/>
      <c r="G18" s="12">
        <v>113.44</v>
      </c>
    </row>
    <row r="19" spans="1:7">
      <c r="A19" s="110" t="s">
        <v>52</v>
      </c>
      <c r="B19" s="110"/>
      <c r="C19" s="12">
        <v>4079.55</v>
      </c>
      <c r="D19" s="1"/>
      <c r="E19" s="110" t="s">
        <v>55</v>
      </c>
      <c r="F19" s="110"/>
      <c r="G19" s="12">
        <v>78886.63</v>
      </c>
    </row>
    <row r="20" spans="1:7">
      <c r="A20" s="110" t="s">
        <v>53</v>
      </c>
      <c r="B20" s="110"/>
      <c r="C20" s="12">
        <v>33181.96</v>
      </c>
      <c r="D20" s="1"/>
      <c r="E20" s="110" t="s">
        <v>49</v>
      </c>
      <c r="F20" s="110"/>
      <c r="G20" s="12">
        <v>31500</v>
      </c>
    </row>
    <row r="21" spans="1:7">
      <c r="A21" s="110" t="s">
        <v>54</v>
      </c>
      <c r="B21" s="110"/>
      <c r="C21" s="12">
        <v>15082.19</v>
      </c>
      <c r="D21" s="1"/>
      <c r="E21" s="110" t="s">
        <v>8</v>
      </c>
      <c r="F21" s="110"/>
      <c r="G21" s="12">
        <v>75268.72</v>
      </c>
    </row>
    <row r="22" spans="1:7">
      <c r="A22" s="110" t="s">
        <v>56</v>
      </c>
      <c r="B22" s="110"/>
      <c r="C22" s="12">
        <v>4747.78</v>
      </c>
      <c r="D22" s="1"/>
      <c r="E22" s="110" t="s">
        <v>33</v>
      </c>
      <c r="F22" s="110"/>
      <c r="G22" s="12">
        <v>32979</v>
      </c>
    </row>
    <row r="23" spans="1:7">
      <c r="A23" s="110" t="s">
        <v>58</v>
      </c>
      <c r="B23" s="110"/>
      <c r="C23" s="12">
        <v>1432.48</v>
      </c>
      <c r="D23" s="1"/>
      <c r="E23" s="110" t="s">
        <v>77</v>
      </c>
      <c r="F23" s="110"/>
      <c r="G23" s="12">
        <v>3983.82</v>
      </c>
    </row>
    <row r="24" spans="1:7">
      <c r="A24" s="110" t="s">
        <v>18</v>
      </c>
      <c r="B24" s="110"/>
      <c r="C24" s="12">
        <v>13225.85</v>
      </c>
      <c r="D24" s="1"/>
      <c r="E24" s="110"/>
      <c r="F24" s="110"/>
      <c r="G24" s="12"/>
    </row>
    <row r="25" spans="1:7">
      <c r="A25" s="110" t="s">
        <v>78</v>
      </c>
      <c r="B25" s="110"/>
      <c r="C25" s="12">
        <v>5755.33</v>
      </c>
      <c r="D25" s="1"/>
      <c r="E25" s="110"/>
      <c r="F25" s="110"/>
      <c r="G25" s="12"/>
    </row>
    <row r="26" spans="1:7">
      <c r="A26" s="110" t="s">
        <v>25</v>
      </c>
      <c r="B26" s="110"/>
      <c r="C26" s="12">
        <v>1992.26</v>
      </c>
      <c r="D26" s="1"/>
      <c r="E26" s="110"/>
      <c r="F26" s="110"/>
      <c r="G26" s="12"/>
    </row>
    <row r="27" spans="1:7">
      <c r="A27" s="110" t="s">
        <v>24</v>
      </c>
      <c r="B27" s="110"/>
      <c r="C27" s="12">
        <v>5032.53</v>
      </c>
      <c r="D27" s="1"/>
      <c r="E27" s="110"/>
      <c r="F27" s="110"/>
      <c r="G27" s="12"/>
    </row>
    <row r="28" spans="1:7">
      <c r="A28" s="110" t="s">
        <v>32</v>
      </c>
      <c r="B28" s="110"/>
      <c r="C28" s="12">
        <v>865.81</v>
      </c>
      <c r="D28" s="1"/>
      <c r="E28" s="110"/>
      <c r="F28" s="110"/>
      <c r="G28" s="12"/>
    </row>
    <row r="29" spans="1:7">
      <c r="A29" s="110" t="s">
        <v>63</v>
      </c>
      <c r="B29" s="110"/>
      <c r="C29" s="12">
        <v>30379</v>
      </c>
      <c r="D29" s="1"/>
      <c r="E29" s="110"/>
      <c r="F29" s="110"/>
      <c r="G29" s="12"/>
    </row>
    <row r="30" spans="1:7">
      <c r="A30" s="110" t="s">
        <v>79</v>
      </c>
      <c r="B30" s="110"/>
      <c r="C30" s="12">
        <v>3983.82</v>
      </c>
      <c r="D30" s="1"/>
      <c r="E30" s="110"/>
      <c r="F30" s="110"/>
      <c r="G30" s="12"/>
    </row>
    <row r="31" spans="1:7">
      <c r="A31" s="110" t="s">
        <v>80</v>
      </c>
      <c r="B31" s="110"/>
      <c r="C31" s="12">
        <v>2150.7399999999998</v>
      </c>
      <c r="D31" s="1"/>
      <c r="E31" s="110"/>
      <c r="F31" s="110"/>
      <c r="G31" s="12"/>
    </row>
    <row r="32" spans="1:7">
      <c r="A32" s="110" t="s">
        <v>81</v>
      </c>
      <c r="B32" s="110"/>
      <c r="C32" s="12">
        <v>2778.46</v>
      </c>
      <c r="D32" s="1"/>
      <c r="E32" s="110"/>
      <c r="F32" s="110"/>
      <c r="G32" s="12"/>
    </row>
    <row r="33" spans="1:8">
      <c r="A33" s="110" t="s">
        <v>82</v>
      </c>
      <c r="B33" s="110"/>
      <c r="C33" s="12">
        <v>1982.81</v>
      </c>
      <c r="D33" s="1"/>
      <c r="E33" s="110"/>
      <c r="F33" s="110"/>
      <c r="G33" s="12"/>
    </row>
    <row r="34" spans="1:8">
      <c r="A34" s="110" t="s">
        <v>66</v>
      </c>
      <c r="B34" s="110"/>
      <c r="C34" s="12">
        <v>4624.5</v>
      </c>
      <c r="D34" s="1"/>
      <c r="E34" s="110"/>
      <c r="F34" s="110"/>
      <c r="G34" s="12"/>
    </row>
    <row r="35" spans="1:8">
      <c r="A35" s="110"/>
      <c r="B35" s="110"/>
      <c r="C35" s="12"/>
      <c r="D35" s="1"/>
      <c r="E35" s="110"/>
      <c r="F35" s="110"/>
      <c r="G35" s="12"/>
    </row>
    <row r="36" spans="1:8">
      <c r="A36" s="111" t="s">
        <v>67</v>
      </c>
      <c r="B36" s="111"/>
      <c r="C36" s="13">
        <f>SUM(C16:C35)</f>
        <v>420525.52</v>
      </c>
      <c r="D36" s="18"/>
      <c r="E36" s="111"/>
      <c r="F36" s="111"/>
      <c r="G36" s="13">
        <f>SUM(G16:G35)</f>
        <v>361667.89</v>
      </c>
    </row>
    <row r="37" spans="1:8">
      <c r="A37" s="110"/>
      <c r="B37" s="110"/>
      <c r="C37" s="1"/>
      <c r="D37" s="1"/>
      <c r="E37" s="110"/>
      <c r="F37" s="110"/>
      <c r="G37" s="7"/>
    </row>
    <row r="38" spans="1:8">
      <c r="A38" s="7"/>
      <c r="B38" s="7"/>
      <c r="C38" s="1"/>
      <c r="D38" s="1"/>
      <c r="E38" s="110"/>
      <c r="F38" s="110"/>
      <c r="G38" s="7"/>
    </row>
    <row r="39" spans="1:8">
      <c r="A39" s="7"/>
      <c r="B39" s="7"/>
      <c r="C39" s="1"/>
      <c r="D39" s="1"/>
      <c r="E39" s="110"/>
      <c r="F39" s="110"/>
      <c r="G39" s="7"/>
    </row>
    <row r="40" spans="1:8">
      <c r="A40" s="7"/>
      <c r="B40" s="7"/>
      <c r="C40" s="1"/>
      <c r="D40" s="1"/>
      <c r="E40" s="110"/>
      <c r="F40" s="110"/>
      <c r="G40" s="7"/>
    </row>
    <row r="41" spans="1:8" ht="15.75" thickBot="1">
      <c r="A41" s="111" t="s">
        <v>37</v>
      </c>
      <c r="B41" s="111"/>
      <c r="C41" s="3"/>
      <c r="D41" s="3"/>
      <c r="E41" s="111"/>
      <c r="F41" s="111"/>
      <c r="G41" s="19">
        <f>(2125731.84+C36)-G36</f>
        <v>2184589.4699999997</v>
      </c>
    </row>
    <row r="42" spans="1:8" ht="15.75" thickTop="1">
      <c r="A42" s="8"/>
      <c r="B42" s="8"/>
      <c r="C42" s="3"/>
      <c r="D42" s="3"/>
      <c r="E42" s="8"/>
      <c r="F42" s="8"/>
      <c r="G42" s="22"/>
    </row>
    <row r="43" spans="1:8">
      <c r="A43" s="1"/>
      <c r="B43" s="1"/>
      <c r="C43" s="12"/>
      <c r="D43" s="1"/>
      <c r="E43" s="1"/>
      <c r="F43" s="1"/>
      <c r="G43" s="12"/>
    </row>
    <row r="44" spans="1:8">
      <c r="A44" s="1"/>
      <c r="B44" s="1"/>
      <c r="C44" s="12"/>
      <c r="D44" s="1"/>
      <c r="E44" s="1"/>
      <c r="F44" s="1"/>
      <c r="G44" s="12"/>
    </row>
    <row r="45" spans="1:8">
      <c r="A45" s="1"/>
      <c r="B45" s="1"/>
      <c r="C45" s="13"/>
      <c r="D45" s="1"/>
      <c r="E45" s="1"/>
      <c r="F45" s="1"/>
      <c r="G45" s="13"/>
    </row>
    <row r="46" spans="1:8">
      <c r="A46" s="1"/>
      <c r="B46" s="1"/>
      <c r="C46" s="12"/>
      <c r="D46" s="1"/>
      <c r="E46" s="1"/>
      <c r="F46" s="1"/>
      <c r="G46" s="12"/>
    </row>
    <row r="48" spans="1:8">
      <c r="A48" s="119" t="s">
        <v>0</v>
      </c>
      <c r="B48" s="120"/>
      <c r="C48" s="120"/>
      <c r="D48" s="120"/>
      <c r="E48" s="120"/>
      <c r="F48" s="120"/>
      <c r="G48" s="120"/>
      <c r="H48" s="121"/>
    </row>
    <row r="49" spans="1:8">
      <c r="A49" s="122" t="s">
        <v>1</v>
      </c>
      <c r="B49" s="123"/>
      <c r="C49" s="123"/>
      <c r="D49" s="123"/>
      <c r="E49" s="123"/>
      <c r="F49" s="123"/>
      <c r="G49" s="123"/>
      <c r="H49" s="124"/>
    </row>
    <row r="50" spans="1:8">
      <c r="A50" s="125" t="s">
        <v>106</v>
      </c>
      <c r="B50" s="126"/>
      <c r="C50" s="126"/>
      <c r="D50" s="126"/>
      <c r="E50" s="126"/>
      <c r="F50" s="126"/>
      <c r="G50" s="126"/>
      <c r="H50" s="127"/>
    </row>
    <row r="51" spans="1:8">
      <c r="A51" s="108"/>
      <c r="B51" s="108"/>
      <c r="C51" s="108"/>
      <c r="D51" s="108"/>
      <c r="E51" s="108"/>
      <c r="F51" s="108"/>
      <c r="G51" s="108"/>
    </row>
    <row r="53" spans="1:8">
      <c r="A53" s="128" t="s">
        <v>91</v>
      </c>
      <c r="B53" s="128"/>
      <c r="C53" s="128"/>
      <c r="D53" s="128"/>
    </row>
    <row r="54" spans="1:8">
      <c r="A54" s="128" t="s">
        <v>92</v>
      </c>
      <c r="B54" s="128"/>
      <c r="C54" s="128"/>
      <c r="D54" s="128"/>
    </row>
    <row r="57" spans="1:8">
      <c r="A57" s="28" t="s">
        <v>93</v>
      </c>
      <c r="B57" s="129" t="s">
        <v>47</v>
      </c>
      <c r="C57" s="129"/>
      <c r="D57" s="129"/>
      <c r="E57" s="28" t="s">
        <v>94</v>
      </c>
      <c r="F57" s="28" t="s">
        <v>95</v>
      </c>
      <c r="G57" s="28" t="s">
        <v>96</v>
      </c>
      <c r="H57" s="28" t="s">
        <v>97</v>
      </c>
    </row>
    <row r="58" spans="1:8">
      <c r="A58" s="29"/>
      <c r="B58" s="115"/>
      <c r="C58" s="115"/>
      <c r="D58" s="115"/>
      <c r="E58" s="10"/>
      <c r="F58" s="10"/>
      <c r="G58" s="10"/>
      <c r="H58" s="30"/>
    </row>
    <row r="59" spans="1:8">
      <c r="A59" s="31">
        <v>41364</v>
      </c>
      <c r="B59" s="118" t="s">
        <v>98</v>
      </c>
      <c r="C59" s="118"/>
      <c r="D59" s="118"/>
      <c r="E59" s="11"/>
      <c r="F59" s="11"/>
      <c r="G59" s="11"/>
      <c r="H59" s="32">
        <v>2184589.4700000002</v>
      </c>
    </row>
    <row r="60" spans="1:8">
      <c r="A60" s="33"/>
      <c r="B60" s="118" t="s">
        <v>100</v>
      </c>
      <c r="C60" s="118"/>
      <c r="D60" s="118"/>
      <c r="E60" s="11"/>
      <c r="F60" s="11"/>
      <c r="G60" s="11"/>
      <c r="H60" s="32"/>
    </row>
    <row r="61" spans="1:8">
      <c r="A61" s="33"/>
      <c r="B61" s="118"/>
      <c r="C61" s="118"/>
      <c r="D61" s="118"/>
      <c r="E61" s="11"/>
      <c r="F61" s="11"/>
      <c r="G61" s="11"/>
      <c r="H61" s="32"/>
    </row>
    <row r="62" spans="1:8">
      <c r="A62" s="33"/>
      <c r="B62" s="118"/>
      <c r="C62" s="118"/>
      <c r="D62" s="118"/>
      <c r="E62" s="11"/>
      <c r="F62" s="11"/>
      <c r="G62" s="11"/>
      <c r="H62" s="32"/>
    </row>
    <row r="63" spans="1:8">
      <c r="A63" s="33"/>
      <c r="B63" s="118"/>
      <c r="C63" s="118"/>
      <c r="D63" s="118"/>
      <c r="E63" s="11"/>
      <c r="F63" s="11"/>
      <c r="G63" s="11"/>
      <c r="H63" s="32"/>
    </row>
    <row r="64" spans="1:8">
      <c r="A64" s="33"/>
      <c r="B64" s="118" t="s">
        <v>99</v>
      </c>
      <c r="C64" s="118"/>
      <c r="D64" s="118"/>
      <c r="E64" s="11"/>
      <c r="F64" s="11"/>
      <c r="G64" s="11"/>
      <c r="H64" s="32">
        <v>2184589.4700000002</v>
      </c>
    </row>
    <row r="65" spans="1:8">
      <c r="A65" s="33"/>
      <c r="B65" s="118" t="s">
        <v>101</v>
      </c>
      <c r="C65" s="118"/>
      <c r="D65" s="118"/>
      <c r="E65" s="11"/>
      <c r="F65" s="11"/>
      <c r="G65" s="11"/>
      <c r="H65" s="32">
        <v>2184589.4700000002</v>
      </c>
    </row>
    <row r="66" spans="1:8">
      <c r="A66" s="33"/>
      <c r="B66" s="11"/>
      <c r="C66" s="11"/>
      <c r="D66" s="11"/>
      <c r="E66" s="11"/>
      <c r="F66" s="118" t="s">
        <v>102</v>
      </c>
      <c r="G66" s="118"/>
      <c r="H66" s="32">
        <f>H64-H65</f>
        <v>0</v>
      </c>
    </row>
    <row r="67" spans="1:8">
      <c r="A67" s="33"/>
      <c r="B67" s="11"/>
      <c r="C67" s="11"/>
      <c r="D67" s="11"/>
      <c r="E67" s="11"/>
      <c r="F67" s="11"/>
      <c r="G67" s="11"/>
      <c r="H67" s="32"/>
    </row>
    <row r="68" spans="1:8">
      <c r="A68" s="33"/>
      <c r="B68" s="11"/>
      <c r="C68" s="11"/>
      <c r="D68" s="11"/>
      <c r="E68" s="11"/>
      <c r="F68" s="11"/>
      <c r="G68" s="11"/>
      <c r="H68" s="32"/>
    </row>
    <row r="69" spans="1:8">
      <c r="A69" s="33"/>
      <c r="B69" s="11"/>
      <c r="C69" s="11"/>
      <c r="D69" s="11"/>
      <c r="E69" s="11"/>
      <c r="F69" s="11"/>
      <c r="G69" s="11"/>
      <c r="H69" s="32"/>
    </row>
    <row r="70" spans="1:8">
      <c r="A70" s="33"/>
      <c r="B70" s="11"/>
      <c r="C70" s="11"/>
      <c r="D70" s="11"/>
      <c r="E70" s="11"/>
      <c r="F70" s="11"/>
      <c r="G70" s="11"/>
      <c r="H70" s="34"/>
    </row>
    <row r="71" spans="1:8">
      <c r="A71" s="33"/>
      <c r="B71" s="11"/>
      <c r="C71" s="11"/>
      <c r="D71" s="11"/>
      <c r="E71" s="11"/>
      <c r="F71" s="11"/>
      <c r="G71" s="11"/>
      <c r="H71" s="34"/>
    </row>
    <row r="72" spans="1:8">
      <c r="A72" s="33"/>
      <c r="B72" s="11"/>
      <c r="C72" s="11"/>
      <c r="D72" s="11"/>
      <c r="E72" s="11"/>
      <c r="F72" s="11"/>
      <c r="G72" s="11"/>
      <c r="H72" s="34"/>
    </row>
    <row r="73" spans="1:8">
      <c r="A73" s="35"/>
      <c r="B73" s="36"/>
      <c r="C73" s="36"/>
      <c r="D73" s="36"/>
      <c r="E73" s="36"/>
      <c r="F73" s="36"/>
      <c r="G73" s="36"/>
      <c r="H73" s="37"/>
    </row>
    <row r="77" spans="1:8">
      <c r="C77" s="108" t="s">
        <v>103</v>
      </c>
      <c r="D77" s="108"/>
      <c r="E77" s="108"/>
      <c r="F77" s="108"/>
    </row>
    <row r="78" spans="1:8">
      <c r="C78" s="108"/>
      <c r="D78" s="108"/>
      <c r="E78" s="108"/>
      <c r="F78" s="108"/>
    </row>
    <row r="79" spans="1:8">
      <c r="C79" s="108"/>
      <c r="D79" s="108"/>
      <c r="E79" s="108"/>
      <c r="F79" s="108"/>
    </row>
    <row r="80" spans="1:8">
      <c r="C80" s="108"/>
      <c r="D80" s="108"/>
      <c r="E80" s="108"/>
      <c r="F80" s="108"/>
    </row>
    <row r="81" spans="3:6">
      <c r="C81" s="108"/>
      <c r="D81" s="108"/>
      <c r="E81" s="108"/>
      <c r="F81" s="108"/>
    </row>
    <row r="82" spans="3:6">
      <c r="C82" s="130" t="s">
        <v>104</v>
      </c>
      <c r="D82" s="130"/>
      <c r="E82" s="130"/>
      <c r="F82" s="130"/>
    </row>
    <row r="83" spans="3:6">
      <c r="C83" s="108"/>
      <c r="D83" s="108"/>
      <c r="E83" s="108"/>
      <c r="F83" s="108"/>
    </row>
    <row r="84" spans="3:6">
      <c r="C84" s="108"/>
      <c r="D84" s="108"/>
      <c r="E84" s="108"/>
      <c r="F84" s="108"/>
    </row>
  </sheetData>
  <mergeCells count="82">
    <mergeCell ref="C84:F84"/>
    <mergeCell ref="C79:F79"/>
    <mergeCell ref="C80:F80"/>
    <mergeCell ref="C81:F81"/>
    <mergeCell ref="C82:F82"/>
    <mergeCell ref="C83:F83"/>
    <mergeCell ref="B64:D64"/>
    <mergeCell ref="B65:D65"/>
    <mergeCell ref="F66:G66"/>
    <mergeCell ref="C77:F77"/>
    <mergeCell ref="C78:F78"/>
    <mergeCell ref="B59:D59"/>
    <mergeCell ref="B60:D60"/>
    <mergeCell ref="B61:D61"/>
    <mergeCell ref="B62:D62"/>
    <mergeCell ref="B63:D63"/>
    <mergeCell ref="A51:G51"/>
    <mergeCell ref="A53:D53"/>
    <mergeCell ref="A54:D54"/>
    <mergeCell ref="B57:D57"/>
    <mergeCell ref="B58:D58"/>
    <mergeCell ref="A14:C14"/>
    <mergeCell ref="E14:G14"/>
    <mergeCell ref="A48:H48"/>
    <mergeCell ref="A49:H49"/>
    <mergeCell ref="A50:H50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A7:G7"/>
    <mergeCell ref="A8:G8"/>
    <mergeCell ref="A9:G9"/>
    <mergeCell ref="A11:D11"/>
    <mergeCell ref="A12:C12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  <mergeCell ref="E40:F40"/>
    <mergeCell ref="A41:B41"/>
    <mergeCell ref="E41:F41"/>
    <mergeCell ref="A36:B36"/>
    <mergeCell ref="E36:F36"/>
    <mergeCell ref="A37:B37"/>
    <mergeCell ref="E37:F37"/>
    <mergeCell ref="E38:F38"/>
    <mergeCell ref="E39:F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E92"/>
  <sheetViews>
    <sheetView topLeftCell="A9" zoomScaleNormal="100" workbookViewId="0">
      <selection activeCell="R60" sqref="R60"/>
    </sheetView>
  </sheetViews>
  <sheetFormatPr baseColWidth="10" defaultRowHeight="15"/>
  <cols>
    <col min="4" max="4" width="4.7109375" customWidth="1"/>
    <col min="5" max="5" width="5" customWidth="1"/>
    <col min="6" max="6" width="28.5703125" customWidth="1"/>
    <col min="7" max="7" width="12.5703125" customWidth="1"/>
    <col min="8" max="8" width="6.85546875" customWidth="1"/>
    <col min="9" max="9" width="8.85546875" customWidth="1"/>
    <col min="10" max="12" width="7.5703125" customWidth="1"/>
    <col min="13" max="13" width="8" customWidth="1"/>
    <col min="14" max="16" width="8.28515625" customWidth="1"/>
    <col min="17" max="17" width="7.5703125" customWidth="1"/>
    <col min="18" max="18" width="6.42578125" customWidth="1"/>
    <col min="19" max="19" width="8.28515625" customWidth="1"/>
    <col min="20" max="20" width="8.7109375" customWidth="1"/>
    <col min="21" max="21" width="9.28515625" customWidth="1"/>
    <col min="22" max="22" width="8.7109375" customWidth="1"/>
    <col min="23" max="23" width="8.85546875" customWidth="1"/>
    <col min="24" max="24" width="11" customWidth="1"/>
    <col min="25" max="25" width="9.5703125" customWidth="1"/>
    <col min="26" max="26" width="7.85546875" customWidth="1"/>
  </cols>
  <sheetData>
    <row r="1" spans="1:30"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0"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30"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30">
      <c r="H4" s="12"/>
      <c r="I4" s="12"/>
      <c r="J4" s="12"/>
      <c r="K4" s="12"/>
      <c r="L4" s="12"/>
      <c r="M4" s="12"/>
      <c r="N4" s="12"/>
      <c r="O4" s="12"/>
      <c r="P4" s="12"/>
      <c r="Q4" s="12"/>
      <c r="R4" s="45"/>
    </row>
    <row r="5" spans="1:30"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30"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30">
      <c r="A7" s="116" t="s">
        <v>38</v>
      </c>
      <c r="B7" s="116"/>
      <c r="C7" s="116"/>
      <c r="D7" s="116"/>
      <c r="E7" s="116"/>
      <c r="F7" s="116"/>
      <c r="G7" s="116"/>
      <c r="H7" s="12"/>
      <c r="I7" s="12"/>
      <c r="J7" s="12"/>
      <c r="K7" s="12"/>
      <c r="L7" s="12"/>
      <c r="M7" s="12"/>
      <c r="N7" s="12"/>
      <c r="O7" s="12"/>
      <c r="P7" s="12"/>
      <c r="Q7" s="1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0">
      <c r="A8" s="116" t="s">
        <v>39</v>
      </c>
      <c r="B8" s="116"/>
      <c r="C8" s="116"/>
      <c r="D8" s="116"/>
      <c r="E8" s="116"/>
      <c r="F8" s="116"/>
      <c r="G8" s="116"/>
      <c r="H8" s="12"/>
      <c r="I8" s="12"/>
      <c r="J8" s="12"/>
      <c r="K8" s="12"/>
      <c r="L8" s="12"/>
      <c r="M8" s="12"/>
      <c r="N8" s="12"/>
      <c r="O8" s="12"/>
      <c r="P8" s="12"/>
      <c r="Q8" s="12"/>
      <c r="R8" s="23"/>
      <c r="S8" s="12"/>
      <c r="T8" s="12"/>
      <c r="U8" s="12"/>
      <c r="V8" s="12"/>
      <c r="W8" s="12"/>
      <c r="X8" s="12"/>
      <c r="Y8" s="12"/>
      <c r="Z8" s="23"/>
      <c r="AA8" s="12"/>
      <c r="AB8" s="12"/>
      <c r="AC8" s="12"/>
      <c r="AD8" s="12"/>
    </row>
    <row r="9" spans="1:30">
      <c r="A9" s="116" t="s">
        <v>107</v>
      </c>
      <c r="B9" s="116"/>
      <c r="C9" s="116"/>
      <c r="D9" s="116"/>
      <c r="E9" s="116"/>
      <c r="F9" s="116"/>
      <c r="G9" s="116"/>
      <c r="H9" s="12"/>
      <c r="I9" s="12"/>
      <c r="J9" s="12"/>
      <c r="K9" s="12"/>
      <c r="L9" s="12"/>
      <c r="M9" s="12"/>
      <c r="N9" s="12"/>
      <c r="O9" s="12"/>
      <c r="P9" s="12"/>
      <c r="Q9" s="23"/>
      <c r="R9" s="23"/>
      <c r="S9" s="12"/>
      <c r="T9" s="12"/>
      <c r="U9" s="12"/>
      <c r="V9" s="12"/>
      <c r="W9" s="12"/>
      <c r="X9" s="12"/>
      <c r="Y9" s="12"/>
      <c r="Z9" s="23"/>
      <c r="AA9" s="12"/>
      <c r="AB9" s="12"/>
    </row>
    <row r="10" spans="1:30">
      <c r="A10" s="27"/>
      <c r="B10" s="27"/>
      <c r="C10" s="27"/>
      <c r="D10" s="27"/>
      <c r="E10" s="27"/>
      <c r="F10" s="27"/>
      <c r="G10" s="27"/>
      <c r="H10" s="12"/>
      <c r="I10" s="12"/>
      <c r="J10" s="12"/>
      <c r="K10" s="12"/>
      <c r="L10" s="12"/>
      <c r="M10" s="12"/>
      <c r="N10" s="12"/>
      <c r="O10" s="12"/>
      <c r="P10" s="12"/>
      <c r="Q10" s="23"/>
      <c r="R10" s="23"/>
      <c r="S10" s="12"/>
      <c r="T10" s="12"/>
      <c r="U10" s="12"/>
      <c r="V10" s="12"/>
      <c r="W10" s="12"/>
      <c r="X10" s="12"/>
      <c r="Y10" s="12"/>
      <c r="Z10" s="23"/>
      <c r="AA10" s="12"/>
    </row>
    <row r="11" spans="1:30">
      <c r="A11" s="117" t="s">
        <v>41</v>
      </c>
      <c r="B11" s="117"/>
      <c r="C11" s="117"/>
      <c r="D11" s="117"/>
      <c r="E11" s="27"/>
      <c r="F11" s="27"/>
      <c r="G11" s="27"/>
      <c r="H11" s="12"/>
      <c r="I11" s="12"/>
      <c r="J11" s="12"/>
      <c r="K11" s="12"/>
      <c r="L11" s="12"/>
      <c r="M11" s="12"/>
      <c r="N11" s="12"/>
      <c r="O11" s="12"/>
      <c r="P11" s="12"/>
      <c r="Q11" s="23"/>
      <c r="R11" s="23"/>
      <c r="S11" s="12"/>
      <c r="T11" s="12"/>
      <c r="U11" s="12"/>
      <c r="V11" s="12"/>
      <c r="W11" s="12"/>
      <c r="X11" s="12"/>
      <c r="Y11" s="12"/>
      <c r="Z11" s="23"/>
      <c r="AA11" s="12"/>
    </row>
    <row r="12" spans="1:30">
      <c r="A12" s="117" t="s">
        <v>108</v>
      </c>
      <c r="B12" s="117"/>
      <c r="C12" s="117"/>
      <c r="D12" s="26"/>
      <c r="E12" s="27"/>
      <c r="F12" s="27"/>
      <c r="G12" s="27"/>
      <c r="H12" s="12"/>
      <c r="I12" s="12"/>
      <c r="J12" s="12"/>
      <c r="K12" s="12"/>
      <c r="L12" s="12"/>
      <c r="M12" s="12"/>
      <c r="N12" s="12"/>
      <c r="O12" s="12"/>
      <c r="P12" s="12"/>
      <c r="Q12" s="23"/>
      <c r="R12" s="23"/>
      <c r="S12" s="12"/>
      <c r="T12" s="12"/>
      <c r="U12" s="12"/>
      <c r="V12" s="12"/>
      <c r="W12" s="12"/>
      <c r="X12" s="12"/>
      <c r="Y12" s="12"/>
      <c r="Z12" s="23"/>
      <c r="AA12" s="12"/>
    </row>
    <row r="13" spans="1:30">
      <c r="H13" s="12"/>
      <c r="I13" s="12"/>
      <c r="J13" s="12"/>
      <c r="K13" s="12"/>
      <c r="L13" s="12"/>
      <c r="M13" s="12"/>
      <c r="N13" s="12"/>
      <c r="O13" s="12"/>
      <c r="P13" s="12"/>
      <c r="Q13" s="23"/>
      <c r="R13" s="23"/>
      <c r="S13" s="12"/>
      <c r="T13" s="12"/>
      <c r="U13" s="12"/>
      <c r="V13" s="12"/>
      <c r="W13" s="12"/>
      <c r="X13" s="12"/>
      <c r="Y13" s="12"/>
      <c r="Z13" s="23"/>
      <c r="AA13" s="12"/>
    </row>
    <row r="14" spans="1:30">
      <c r="A14" s="114" t="s">
        <v>43</v>
      </c>
      <c r="B14" s="114"/>
      <c r="C14" s="114"/>
      <c r="D14" s="16"/>
      <c r="E14" s="114" t="s">
        <v>44</v>
      </c>
      <c r="F14" s="114"/>
      <c r="G14" s="114"/>
      <c r="H14" s="12"/>
      <c r="I14" s="12"/>
      <c r="J14" s="12"/>
      <c r="K14" s="12"/>
      <c r="L14" s="12"/>
      <c r="M14" s="12"/>
      <c r="N14" s="12"/>
      <c r="O14" s="12"/>
      <c r="P14" s="12"/>
      <c r="Q14" s="23"/>
      <c r="R14" s="23"/>
      <c r="S14" s="12"/>
      <c r="T14" s="12"/>
      <c r="U14" s="12"/>
      <c r="V14" s="12"/>
      <c r="W14" s="12"/>
      <c r="X14" s="12"/>
      <c r="Y14" s="12"/>
      <c r="Z14" s="23"/>
      <c r="AA14" s="12"/>
    </row>
    <row r="15" spans="1:30">
      <c r="A15" s="112" t="s">
        <v>45</v>
      </c>
      <c r="B15" s="113"/>
      <c r="C15" s="25" t="s">
        <v>46</v>
      </c>
      <c r="D15" s="25"/>
      <c r="E15" s="114" t="s">
        <v>47</v>
      </c>
      <c r="F15" s="114"/>
      <c r="G15" s="25" t="s">
        <v>46</v>
      </c>
      <c r="H15" s="12"/>
      <c r="I15" s="12"/>
      <c r="J15" s="12"/>
      <c r="K15" s="12"/>
      <c r="L15" s="12"/>
      <c r="M15" s="12"/>
      <c r="N15" s="12"/>
      <c r="O15" s="12"/>
      <c r="P15" s="12"/>
      <c r="Q15" s="23"/>
      <c r="R15" s="23"/>
      <c r="S15" s="12"/>
      <c r="T15" s="12"/>
      <c r="U15" s="12"/>
      <c r="V15" s="12"/>
      <c r="W15" s="12"/>
      <c r="X15" s="12"/>
      <c r="Y15" s="12"/>
      <c r="Z15" s="23"/>
    </row>
    <row r="16" spans="1:30" ht="12" customHeight="1">
      <c r="A16" s="115" t="s">
        <v>66</v>
      </c>
      <c r="B16" s="115"/>
      <c r="C16" s="14">
        <v>6261</v>
      </c>
      <c r="D16" s="1"/>
      <c r="E16" s="110" t="s">
        <v>51</v>
      </c>
      <c r="F16" s="110"/>
      <c r="G16" s="12">
        <v>116800.48</v>
      </c>
      <c r="H16" s="12"/>
      <c r="I16" s="12"/>
      <c r="J16" s="12"/>
      <c r="K16" s="12"/>
      <c r="L16" s="12"/>
      <c r="M16" s="12"/>
      <c r="N16" s="12"/>
      <c r="O16" s="12"/>
      <c r="P16" s="12"/>
      <c r="Q16" s="23"/>
      <c r="R16" s="23"/>
      <c r="S16" s="12"/>
      <c r="T16" s="12"/>
      <c r="U16" s="12"/>
      <c r="V16" s="12"/>
      <c r="W16" s="12"/>
      <c r="X16" s="12"/>
      <c r="Y16" s="12"/>
      <c r="Z16" s="23"/>
    </row>
    <row r="17" spans="1:26">
      <c r="A17" s="110" t="s">
        <v>114</v>
      </c>
      <c r="B17" s="110"/>
      <c r="C17" s="12">
        <v>3928.79</v>
      </c>
      <c r="D17" s="1"/>
      <c r="E17" s="110" t="s">
        <v>76</v>
      </c>
      <c r="F17" s="110"/>
      <c r="G17" s="12">
        <v>4321.79</v>
      </c>
      <c r="H17" s="12"/>
      <c r="I17" s="12"/>
      <c r="J17" s="12"/>
      <c r="K17" s="12"/>
      <c r="L17" s="12"/>
      <c r="M17" s="12"/>
      <c r="N17" s="12"/>
      <c r="O17" s="12"/>
      <c r="P17" s="12"/>
      <c r="Q17" s="23"/>
      <c r="R17" s="23"/>
      <c r="S17" s="12"/>
      <c r="T17" s="12"/>
      <c r="U17" s="12"/>
      <c r="V17" s="12"/>
      <c r="W17" s="12"/>
      <c r="X17" s="12"/>
      <c r="Y17" s="12"/>
      <c r="Z17" s="23"/>
    </row>
    <row r="18" spans="1:26" ht="21.95" customHeight="1">
      <c r="A18" s="110" t="s">
        <v>16</v>
      </c>
      <c r="B18" s="110"/>
      <c r="C18" s="12">
        <v>163032.26999999999</v>
      </c>
      <c r="D18" s="1"/>
      <c r="E18" s="132" t="s">
        <v>109</v>
      </c>
      <c r="F18" s="132"/>
      <c r="G18" s="12">
        <v>11020</v>
      </c>
      <c r="H18" s="12"/>
      <c r="I18" s="12"/>
      <c r="J18" s="12"/>
      <c r="K18" s="12"/>
      <c r="L18" s="12"/>
      <c r="M18" s="12"/>
      <c r="N18" s="12"/>
      <c r="O18" s="12"/>
      <c r="P18" s="12"/>
      <c r="Q18" s="23"/>
      <c r="R18" s="23"/>
      <c r="S18" s="12"/>
      <c r="T18" s="12"/>
      <c r="U18" s="12"/>
      <c r="V18" s="12"/>
      <c r="W18" s="12"/>
      <c r="X18" s="12"/>
      <c r="Y18" s="12"/>
      <c r="Z18" s="23"/>
    </row>
    <row r="19" spans="1:26" ht="12" customHeight="1">
      <c r="A19" s="110" t="s">
        <v>115</v>
      </c>
      <c r="B19" s="110"/>
      <c r="C19" s="12">
        <v>18755.98</v>
      </c>
      <c r="D19" s="1"/>
      <c r="E19" s="110" t="s">
        <v>50</v>
      </c>
      <c r="F19" s="110"/>
      <c r="G19" s="12">
        <v>94.88</v>
      </c>
      <c r="H19" s="12"/>
      <c r="I19" s="12"/>
      <c r="J19" s="12"/>
      <c r="K19" s="12"/>
      <c r="L19" s="12"/>
      <c r="M19" s="12"/>
      <c r="N19" s="12"/>
      <c r="O19" s="12"/>
      <c r="P19" s="12"/>
      <c r="Q19" s="23"/>
      <c r="R19" s="23"/>
      <c r="S19" s="12"/>
      <c r="T19" s="12"/>
      <c r="U19" s="12"/>
      <c r="V19" s="12"/>
      <c r="W19" s="12"/>
      <c r="X19" s="12"/>
      <c r="Y19" s="12"/>
      <c r="Z19" s="23"/>
    </row>
    <row r="20" spans="1:26" ht="21.95" customHeight="1">
      <c r="A20" s="110" t="s">
        <v>116</v>
      </c>
      <c r="B20" s="110"/>
      <c r="C20" s="12">
        <v>53426.19</v>
      </c>
      <c r="D20" s="1"/>
      <c r="E20" s="132" t="s">
        <v>55</v>
      </c>
      <c r="F20" s="132"/>
      <c r="G20" s="12">
        <v>51353.02</v>
      </c>
      <c r="H20" s="12"/>
      <c r="I20" s="12"/>
      <c r="J20" s="12"/>
      <c r="K20" s="12"/>
      <c r="L20" s="12"/>
      <c r="M20" s="12"/>
      <c r="N20" s="12"/>
      <c r="O20" s="12"/>
      <c r="P20" s="12"/>
      <c r="Q20" s="23"/>
      <c r="R20" s="23"/>
      <c r="S20" s="12"/>
      <c r="T20" s="12"/>
      <c r="U20" s="12"/>
      <c r="V20" s="12"/>
      <c r="W20" s="12"/>
      <c r="X20" s="12"/>
      <c r="Y20" s="12"/>
      <c r="Z20" s="23"/>
    </row>
    <row r="21" spans="1:26" ht="21.95" customHeight="1">
      <c r="A21" s="110" t="s">
        <v>117</v>
      </c>
      <c r="B21" s="110"/>
      <c r="C21" s="12">
        <v>39748.71</v>
      </c>
      <c r="D21" s="1"/>
      <c r="E21" s="132" t="s">
        <v>49</v>
      </c>
      <c r="F21" s="132"/>
      <c r="G21" s="12">
        <v>38000</v>
      </c>
      <c r="H21" s="12"/>
      <c r="I21" s="12"/>
      <c r="J21" s="12"/>
      <c r="K21" s="12"/>
      <c r="L21" s="12"/>
      <c r="M21" s="12"/>
      <c r="N21" s="12"/>
      <c r="O21" s="12"/>
      <c r="P21" s="12"/>
      <c r="Q21" s="23"/>
      <c r="R21" s="23"/>
      <c r="S21" s="12"/>
      <c r="T21" s="12"/>
      <c r="U21" s="12"/>
      <c r="V21" s="12"/>
      <c r="W21" s="12"/>
      <c r="X21" s="12"/>
      <c r="Y21" s="12"/>
      <c r="Z21" s="23"/>
    </row>
    <row r="22" spans="1:26" ht="12" customHeight="1">
      <c r="A22" s="110" t="s">
        <v>52</v>
      </c>
      <c r="B22" s="110"/>
      <c r="C22" s="12">
        <v>36766.519999999997</v>
      </c>
      <c r="D22" s="1"/>
      <c r="E22" s="110" t="s">
        <v>8</v>
      </c>
      <c r="F22" s="110"/>
      <c r="G22" s="12">
        <v>160101.35</v>
      </c>
      <c r="H22" s="12"/>
      <c r="I22" s="12"/>
      <c r="J22" s="12"/>
      <c r="K22" s="12"/>
      <c r="L22" s="12"/>
      <c r="M22" s="12"/>
      <c r="N22" s="12"/>
      <c r="O22" s="12"/>
      <c r="P22" s="12"/>
      <c r="Q22" s="23"/>
      <c r="R22" s="23"/>
      <c r="S22" s="12"/>
      <c r="T22" s="12"/>
      <c r="U22" s="12"/>
      <c r="V22" s="12"/>
      <c r="W22" s="12"/>
      <c r="X22" s="12"/>
      <c r="Y22" s="12"/>
      <c r="Z22" s="23"/>
    </row>
    <row r="23" spans="1:26" ht="12" customHeight="1">
      <c r="A23" s="110" t="s">
        <v>118</v>
      </c>
      <c r="B23" s="110"/>
      <c r="C23" s="12">
        <v>1059.32</v>
      </c>
      <c r="D23" s="1"/>
      <c r="E23" s="110" t="s">
        <v>33</v>
      </c>
      <c r="F23" s="110"/>
      <c r="G23" s="12">
        <v>45544</v>
      </c>
      <c r="H23" s="12"/>
      <c r="I23" s="12"/>
      <c r="J23" s="12"/>
      <c r="K23" s="12"/>
      <c r="L23" s="12"/>
      <c r="M23" s="12"/>
      <c r="N23" s="12"/>
      <c r="O23" s="12"/>
      <c r="P23" s="12"/>
      <c r="Q23" s="23"/>
      <c r="R23" s="23"/>
      <c r="S23" s="12"/>
      <c r="T23" s="12"/>
      <c r="U23" s="12"/>
      <c r="V23" s="12"/>
      <c r="W23" s="12"/>
      <c r="X23" s="12"/>
      <c r="Y23" s="12"/>
      <c r="Z23" s="23"/>
    </row>
    <row r="24" spans="1:26" ht="12" customHeight="1">
      <c r="A24" s="110" t="s">
        <v>119</v>
      </c>
      <c r="B24" s="110"/>
      <c r="C24" s="12">
        <v>5654.56</v>
      </c>
      <c r="D24" s="1"/>
      <c r="E24" s="110" t="s">
        <v>110</v>
      </c>
      <c r="F24" s="110"/>
      <c r="G24" s="12">
        <v>41760</v>
      </c>
      <c r="H24" s="12"/>
      <c r="I24" s="12"/>
      <c r="J24" s="12"/>
      <c r="K24" s="12"/>
      <c r="L24" s="12"/>
      <c r="M24" s="12"/>
      <c r="N24" s="12"/>
      <c r="O24" s="12"/>
      <c r="P24" s="12"/>
      <c r="Q24" s="23"/>
      <c r="R24" s="23"/>
      <c r="S24" s="12"/>
      <c r="T24" s="12"/>
      <c r="U24" s="12"/>
      <c r="V24" s="12"/>
      <c r="W24" s="12"/>
      <c r="X24" s="12"/>
      <c r="Y24" s="12"/>
      <c r="Z24" s="23"/>
    </row>
    <row r="25" spans="1:26" ht="12" customHeight="1">
      <c r="A25" s="110" t="s">
        <v>56</v>
      </c>
      <c r="B25" s="110"/>
      <c r="C25" s="12">
        <v>26191.27</v>
      </c>
      <c r="D25" s="1"/>
      <c r="E25" s="110" t="s">
        <v>111</v>
      </c>
      <c r="F25" s="110"/>
      <c r="G25" s="12">
        <v>1762.71</v>
      </c>
      <c r="H25" s="12"/>
      <c r="I25" s="12"/>
      <c r="J25" s="12"/>
      <c r="K25" s="12"/>
      <c r="L25" s="12"/>
      <c r="M25" s="12"/>
      <c r="N25" s="12"/>
      <c r="O25" s="12"/>
      <c r="P25" s="12"/>
      <c r="Q25" s="23"/>
      <c r="R25" s="23"/>
      <c r="S25" s="12"/>
      <c r="T25" s="12"/>
      <c r="U25" s="12"/>
      <c r="V25" s="12"/>
      <c r="W25" s="12"/>
      <c r="X25" s="12"/>
      <c r="Y25" s="12"/>
      <c r="Z25" s="23"/>
    </row>
    <row r="26" spans="1:26" ht="12" customHeight="1">
      <c r="A26" s="110" t="s">
        <v>120</v>
      </c>
      <c r="B26" s="110"/>
      <c r="C26" s="12">
        <v>19150.14</v>
      </c>
      <c r="D26" s="1"/>
      <c r="E26" s="110"/>
      <c r="F26" s="110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23"/>
      <c r="R26" s="23"/>
      <c r="S26" s="12"/>
      <c r="T26" s="12"/>
      <c r="U26" s="12"/>
      <c r="V26" s="12"/>
      <c r="W26" s="12"/>
      <c r="X26" s="12"/>
      <c r="Y26" s="12"/>
      <c r="Z26" s="23"/>
    </row>
    <row r="27" spans="1:26" ht="12" customHeight="1">
      <c r="A27" s="110" t="s">
        <v>121</v>
      </c>
      <c r="B27" s="110"/>
      <c r="C27" s="12">
        <v>465</v>
      </c>
      <c r="D27" s="1"/>
      <c r="E27" s="110"/>
      <c r="F27" s="110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23"/>
      <c r="R27" s="23"/>
      <c r="S27" s="12"/>
      <c r="T27" s="12"/>
      <c r="U27" s="12"/>
      <c r="V27" s="12"/>
      <c r="W27" s="12"/>
      <c r="X27" s="12"/>
      <c r="Y27" s="12"/>
      <c r="Z27" s="23"/>
    </row>
    <row r="28" spans="1:26" ht="12" customHeight="1">
      <c r="A28" s="110" t="s">
        <v>122</v>
      </c>
      <c r="B28" s="110"/>
      <c r="C28" s="12">
        <v>13403.76</v>
      </c>
      <c r="D28" s="1"/>
      <c r="E28" s="110"/>
      <c r="F28" s="110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3"/>
      <c r="R28" s="23"/>
      <c r="S28" s="12"/>
      <c r="T28" s="12"/>
      <c r="U28" s="12"/>
      <c r="V28" s="12"/>
      <c r="W28" s="12"/>
      <c r="X28" s="12"/>
      <c r="Y28" s="12"/>
      <c r="Z28" s="23"/>
    </row>
    <row r="29" spans="1:26" ht="12" customHeight="1">
      <c r="A29" s="110" t="s">
        <v>53</v>
      </c>
      <c r="B29" s="110"/>
      <c r="C29" s="12">
        <v>31364.09</v>
      </c>
      <c r="D29" s="1"/>
      <c r="E29" s="110"/>
      <c r="F29" s="110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3"/>
      <c r="R29" s="23"/>
      <c r="S29" s="12"/>
      <c r="T29" s="12"/>
      <c r="U29" s="12"/>
      <c r="V29" s="23"/>
      <c r="W29" s="23"/>
      <c r="X29" s="23"/>
      <c r="Y29" s="23"/>
      <c r="Z29" s="23"/>
    </row>
    <row r="30" spans="1:26" ht="12" customHeight="1">
      <c r="A30" s="110" t="s">
        <v>123</v>
      </c>
      <c r="B30" s="110"/>
      <c r="C30" s="12">
        <v>18312.86</v>
      </c>
      <c r="D30" s="1"/>
      <c r="E30" s="110"/>
      <c r="F30" s="110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3"/>
      <c r="R30" s="23"/>
      <c r="S30" s="12"/>
      <c r="T30" s="12"/>
      <c r="U30" s="12"/>
      <c r="V30" s="23"/>
      <c r="W30" s="23"/>
      <c r="X30" s="23"/>
      <c r="Y30" s="23"/>
      <c r="Z30" s="23"/>
    </row>
    <row r="31" spans="1:26" ht="12" customHeight="1">
      <c r="A31" s="110" t="s">
        <v>48</v>
      </c>
      <c r="B31" s="110"/>
      <c r="C31" s="12">
        <v>125685.21</v>
      </c>
      <c r="D31" s="1"/>
      <c r="E31" s="110"/>
      <c r="F31" s="110"/>
      <c r="G31" s="12"/>
      <c r="H31" s="12"/>
      <c r="I31" s="12"/>
      <c r="J31" s="12"/>
      <c r="K31" s="12"/>
      <c r="L31" s="12"/>
      <c r="M31" s="12"/>
      <c r="N31" s="12"/>
      <c r="O31" s="12"/>
      <c r="P31" s="12"/>
      <c r="S31" s="45"/>
      <c r="T31" s="45"/>
      <c r="U31" s="12"/>
    </row>
    <row r="32" spans="1:26" ht="12" customHeight="1">
      <c r="A32" s="110" t="s">
        <v>124</v>
      </c>
      <c r="B32" s="110"/>
      <c r="C32" s="12">
        <v>4379.55</v>
      </c>
      <c r="D32" s="1"/>
      <c r="E32" s="110"/>
      <c r="F32" s="110"/>
      <c r="G32" s="12"/>
      <c r="H32" s="12"/>
      <c r="I32" s="12"/>
      <c r="J32" s="12"/>
      <c r="K32" s="12"/>
      <c r="L32" s="12"/>
      <c r="M32" s="12"/>
      <c r="N32" s="12"/>
      <c r="O32" s="12"/>
      <c r="P32" s="12"/>
      <c r="S32" s="45"/>
      <c r="T32" s="45"/>
      <c r="U32" s="12"/>
    </row>
    <row r="33" spans="1:31" ht="12" customHeight="1">
      <c r="A33" s="110" t="s">
        <v>125</v>
      </c>
      <c r="B33" s="110"/>
      <c r="C33" s="12">
        <v>2453.8200000000002</v>
      </c>
      <c r="D33" s="1"/>
      <c r="E33" s="110"/>
      <c r="F33" s="110"/>
      <c r="G33" s="12"/>
      <c r="H33" s="12"/>
      <c r="I33" s="12"/>
      <c r="J33" s="12"/>
      <c r="K33" s="12"/>
      <c r="L33" s="12"/>
      <c r="M33" s="12"/>
      <c r="N33" s="12"/>
      <c r="O33" s="12"/>
      <c r="P33" s="12"/>
      <c r="S33" s="45"/>
      <c r="T33" s="45"/>
      <c r="U33" s="12"/>
    </row>
    <row r="34" spans="1:31" ht="12" customHeight="1">
      <c r="A34" s="110" t="s">
        <v>58</v>
      </c>
      <c r="B34" s="110"/>
      <c r="C34" s="12">
        <v>3885.46</v>
      </c>
      <c r="D34" s="1"/>
      <c r="E34" s="110"/>
      <c r="F34" s="110"/>
      <c r="G34" s="12"/>
      <c r="H34" s="12"/>
      <c r="I34" s="12"/>
      <c r="J34" s="12"/>
      <c r="K34" s="12"/>
      <c r="L34" s="12"/>
      <c r="M34" s="12"/>
      <c r="N34" s="12"/>
      <c r="O34" s="12"/>
      <c r="P34" s="12"/>
      <c r="S34" s="45"/>
      <c r="T34" s="45"/>
      <c r="U34" s="12"/>
    </row>
    <row r="35" spans="1:31" ht="12" customHeight="1">
      <c r="A35" s="110" t="s">
        <v>126</v>
      </c>
      <c r="B35" s="110"/>
      <c r="C35" s="12">
        <v>3548.19</v>
      </c>
      <c r="D35" s="1"/>
      <c r="E35" s="110"/>
      <c r="F35" s="110"/>
      <c r="G35" s="12"/>
      <c r="H35" s="12"/>
      <c r="I35" s="12"/>
      <c r="J35" s="12"/>
      <c r="K35" s="12"/>
      <c r="L35" s="12"/>
      <c r="M35" s="12"/>
      <c r="N35" s="12"/>
      <c r="O35" s="12"/>
      <c r="P35" s="12"/>
      <c r="S35" s="45"/>
      <c r="T35" s="45"/>
      <c r="U35" s="12"/>
    </row>
    <row r="36" spans="1:31" ht="12" customHeight="1">
      <c r="A36" s="110" t="s">
        <v>112</v>
      </c>
      <c r="B36" s="110"/>
      <c r="C36" s="12">
        <v>9719.2000000000007</v>
      </c>
      <c r="D36" s="1"/>
      <c r="E36" s="110"/>
      <c r="F36" s="110"/>
      <c r="G36" s="12"/>
      <c r="H36" s="12"/>
      <c r="I36" s="12"/>
      <c r="J36" s="12"/>
      <c r="K36" s="12"/>
      <c r="L36" s="12"/>
      <c r="M36" s="12"/>
      <c r="N36" s="12"/>
      <c r="O36" s="12"/>
      <c r="P36" s="12"/>
      <c r="S36" s="45"/>
      <c r="T36" s="45"/>
      <c r="U36" s="12"/>
    </row>
    <row r="37" spans="1:31" ht="12" customHeight="1">
      <c r="A37" s="110" t="s">
        <v>18</v>
      </c>
      <c r="B37" s="110"/>
      <c r="C37" s="12">
        <v>73132.03</v>
      </c>
      <c r="D37" s="1"/>
      <c r="E37" s="110"/>
      <c r="F37" s="110"/>
      <c r="G37" s="12"/>
      <c r="H37" s="12"/>
      <c r="I37" s="12"/>
      <c r="J37" s="12"/>
      <c r="K37" s="12"/>
      <c r="L37" s="12"/>
      <c r="M37" s="12"/>
      <c r="N37" s="12"/>
      <c r="O37" s="12"/>
      <c r="P37" s="12"/>
      <c r="S37" s="45"/>
      <c r="T37" s="45"/>
      <c r="U37" s="12"/>
    </row>
    <row r="38" spans="1:31" ht="12" customHeight="1">
      <c r="A38" s="110" t="s">
        <v>113</v>
      </c>
      <c r="B38" s="110"/>
      <c r="C38" s="12">
        <v>3830.23</v>
      </c>
      <c r="D38" s="1"/>
      <c r="E38" s="110"/>
      <c r="F38" s="110"/>
      <c r="G38" s="12"/>
      <c r="H38" s="12"/>
      <c r="I38" s="12"/>
      <c r="J38" s="12"/>
      <c r="K38" s="12"/>
      <c r="L38" s="12"/>
      <c r="M38" s="12"/>
      <c r="N38" s="12"/>
      <c r="O38" s="12"/>
      <c r="P38" s="12"/>
      <c r="S38" s="45"/>
      <c r="T38" s="45"/>
      <c r="U38" s="12"/>
    </row>
    <row r="39" spans="1:31">
      <c r="A39" s="111" t="s">
        <v>67</v>
      </c>
      <c r="B39" s="111"/>
      <c r="C39" s="13">
        <f>SUM(C16:C38)</f>
        <v>664154.14999999991</v>
      </c>
      <c r="D39" s="18"/>
      <c r="E39" s="111"/>
      <c r="F39" s="111"/>
      <c r="G39" s="13">
        <f>SUM(G16:G38)</f>
        <v>470758.23000000004</v>
      </c>
      <c r="H39" s="12"/>
      <c r="I39" s="12"/>
      <c r="J39" s="12"/>
      <c r="K39" s="12"/>
      <c r="L39" s="12"/>
      <c r="M39" s="12"/>
      <c r="N39" s="12"/>
      <c r="O39" s="12"/>
      <c r="P39" s="12"/>
      <c r="U39" s="23"/>
    </row>
    <row r="40" spans="1:31">
      <c r="A40" s="23"/>
      <c r="B40" s="23"/>
      <c r="C40" s="1"/>
      <c r="D40" s="1"/>
      <c r="E40" s="110"/>
      <c r="F40" s="110"/>
      <c r="G40" s="23"/>
      <c r="H40" s="12"/>
      <c r="I40" s="12"/>
      <c r="J40" s="12"/>
      <c r="K40" s="12"/>
      <c r="L40" s="12"/>
      <c r="M40" s="12"/>
      <c r="N40" s="12"/>
      <c r="O40" s="12"/>
      <c r="P40" s="12"/>
      <c r="U40" s="23"/>
    </row>
    <row r="41" spans="1:31" ht="15.75" thickBot="1">
      <c r="A41" s="111" t="s">
        <v>37</v>
      </c>
      <c r="B41" s="111"/>
      <c r="C41" s="3"/>
      <c r="D41" s="3"/>
      <c r="E41" s="111"/>
      <c r="F41" s="111"/>
      <c r="G41" s="19">
        <f>2184589.47+C39-(G39)</f>
        <v>2377985.39</v>
      </c>
      <c r="H41" s="12"/>
      <c r="I41" s="12"/>
      <c r="J41" s="12"/>
      <c r="K41" s="12"/>
      <c r="L41" s="12"/>
      <c r="M41" s="12"/>
      <c r="N41" s="12"/>
      <c r="O41" s="12"/>
      <c r="P41" s="12"/>
      <c r="U41" s="23"/>
    </row>
    <row r="42" spans="1:31" ht="15.75" thickTop="1">
      <c r="A42" s="24"/>
      <c r="B42" s="24"/>
      <c r="C42" s="3"/>
      <c r="D42" s="3"/>
      <c r="E42" s="24"/>
      <c r="F42" s="24"/>
      <c r="G42" s="22"/>
      <c r="H42" s="12"/>
      <c r="I42" s="12"/>
      <c r="J42" s="12"/>
      <c r="K42" s="12"/>
      <c r="L42" s="12"/>
      <c r="M42" s="12"/>
      <c r="N42" s="12"/>
      <c r="O42" s="12"/>
      <c r="P42" s="12"/>
      <c r="U42" s="23"/>
    </row>
    <row r="43" spans="1:31">
      <c r="A43" s="1"/>
      <c r="B43" s="1"/>
      <c r="C43" s="12"/>
      <c r="D43" s="1"/>
      <c r="E43" s="1"/>
      <c r="F43" s="1"/>
      <c r="G43" s="12"/>
      <c r="H43" s="12"/>
      <c r="I43" s="12"/>
      <c r="J43" s="12"/>
      <c r="K43" s="12"/>
      <c r="L43" s="12"/>
      <c r="M43" s="12"/>
      <c r="N43" s="12"/>
      <c r="O43" s="12"/>
      <c r="P43" s="12"/>
      <c r="U43" s="23"/>
    </row>
    <row r="44" spans="1:31">
      <c r="A44" s="1"/>
      <c r="B44" s="1"/>
      <c r="C44" s="12"/>
      <c r="D44" s="1"/>
      <c r="E44" s="1"/>
      <c r="F44" s="1"/>
      <c r="G44" s="12"/>
      <c r="H44" s="12"/>
      <c r="I44" s="12"/>
      <c r="J44" s="12"/>
      <c r="K44" s="12"/>
      <c r="L44" s="12"/>
      <c r="M44" s="12"/>
      <c r="N44" s="12"/>
      <c r="O44" s="12"/>
      <c r="P44" s="12"/>
      <c r="U44" s="23"/>
    </row>
    <row r="45" spans="1:31">
      <c r="A45" s="1"/>
      <c r="B45" s="1"/>
      <c r="C45" s="13"/>
      <c r="D45" s="1"/>
      <c r="E45" s="1"/>
      <c r="F45" s="1"/>
      <c r="G45" s="13"/>
      <c r="H45" s="12"/>
      <c r="I45" s="12"/>
      <c r="J45" s="12"/>
      <c r="K45" s="12"/>
      <c r="L45" s="12"/>
      <c r="M45" s="12"/>
      <c r="N45" s="12"/>
      <c r="O45" s="12"/>
      <c r="P45" s="12"/>
      <c r="U45" s="23"/>
    </row>
    <row r="46" spans="1:31">
      <c r="A46" s="1"/>
      <c r="B46" s="1"/>
      <c r="C46" s="12"/>
      <c r="D46" s="1"/>
      <c r="E46" s="1"/>
      <c r="F46" s="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>
      <c r="A47" s="1"/>
      <c r="B47" s="1"/>
      <c r="C47" s="12"/>
      <c r="D47" s="1"/>
      <c r="E47" s="1"/>
      <c r="F47" s="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>
      <c r="A48" s="1"/>
      <c r="B48" s="1"/>
      <c r="C48" s="12"/>
      <c r="D48" s="1"/>
      <c r="E48" s="1"/>
      <c r="F48" s="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>
      <c r="A49" s="1"/>
      <c r="B49" s="1"/>
      <c r="C49" s="12"/>
      <c r="D49" s="1"/>
      <c r="E49" s="1"/>
      <c r="F49" s="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>
      <c r="A50" s="1"/>
      <c r="B50" s="1"/>
      <c r="C50" s="12"/>
      <c r="D50" s="1"/>
      <c r="E50" s="1"/>
      <c r="F50" s="1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>
      <c r="A51" s="161"/>
      <c r="B51" s="161"/>
      <c r="C51" s="162"/>
      <c r="D51" s="161"/>
      <c r="E51" s="161"/>
      <c r="F51" s="161"/>
      <c r="G51" s="16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>
      <c r="A52" s="160"/>
      <c r="B52" s="160"/>
      <c r="C52" s="160"/>
      <c r="D52" s="160"/>
      <c r="E52" s="160"/>
      <c r="F52" s="160"/>
      <c r="G52" s="160"/>
      <c r="H52" s="12"/>
      <c r="I52" s="12"/>
      <c r="J52" s="12"/>
      <c r="K52" s="12"/>
      <c r="L52" s="12"/>
      <c r="M52" s="12"/>
      <c r="N52" s="12"/>
      <c r="O52" s="12"/>
      <c r="P52" s="12"/>
    </row>
    <row r="53" spans="1:31">
      <c r="A53" s="163"/>
      <c r="B53" s="163"/>
      <c r="C53" s="163"/>
      <c r="D53" s="163"/>
      <c r="E53" s="163"/>
      <c r="F53" s="163"/>
      <c r="G53" s="163"/>
      <c r="H53" s="12"/>
      <c r="I53" s="12"/>
      <c r="J53" s="12"/>
      <c r="K53" s="12"/>
      <c r="L53" s="12"/>
      <c r="M53" s="12"/>
      <c r="N53" s="12"/>
      <c r="O53" s="12"/>
      <c r="P53" s="12"/>
      <c r="AE53" s="45"/>
    </row>
    <row r="54" spans="1:31">
      <c r="A54" s="163"/>
      <c r="B54" s="163"/>
      <c r="C54" s="163"/>
      <c r="D54" s="163"/>
      <c r="E54" s="163"/>
      <c r="F54" s="163"/>
      <c r="G54" s="163"/>
      <c r="H54" s="12"/>
      <c r="I54" s="12"/>
      <c r="J54" s="12"/>
      <c r="K54" s="12"/>
      <c r="L54" s="12"/>
      <c r="M54" s="12"/>
      <c r="N54" s="12"/>
      <c r="O54" s="12"/>
      <c r="P54" s="12"/>
    </row>
    <row r="55" spans="1:31">
      <c r="A55" s="163"/>
      <c r="B55" s="163"/>
      <c r="C55" s="163"/>
      <c r="D55" s="163"/>
      <c r="E55" s="163"/>
      <c r="F55" s="163"/>
      <c r="G55" s="163"/>
      <c r="H55" s="12"/>
      <c r="I55" s="12"/>
      <c r="J55" s="12"/>
      <c r="K55" s="12"/>
      <c r="L55" s="12"/>
      <c r="M55" s="12"/>
      <c r="N55" s="12"/>
      <c r="O55" s="12"/>
      <c r="P55" s="12"/>
    </row>
    <row r="56" spans="1:31">
      <c r="A56" s="160"/>
      <c r="B56" s="160"/>
      <c r="C56" s="160"/>
      <c r="D56" s="160"/>
      <c r="E56" s="160"/>
      <c r="F56" s="160"/>
      <c r="G56" s="160"/>
      <c r="H56" s="12"/>
      <c r="I56" s="12"/>
      <c r="J56" s="12"/>
      <c r="K56" s="12"/>
      <c r="L56" s="12"/>
      <c r="M56" s="12"/>
      <c r="N56" s="12"/>
      <c r="O56" s="12"/>
      <c r="P56" s="12"/>
    </row>
    <row r="57" spans="1:31">
      <c r="A57" s="160"/>
      <c r="B57" s="160"/>
      <c r="C57" s="160"/>
      <c r="D57" s="160"/>
      <c r="E57" s="160"/>
      <c r="F57" s="160"/>
      <c r="G57" s="160"/>
      <c r="H57" s="12"/>
      <c r="I57" s="12"/>
      <c r="J57" s="12"/>
      <c r="K57" s="12"/>
      <c r="L57" s="12"/>
      <c r="M57" s="12"/>
      <c r="N57" s="12"/>
      <c r="O57" s="12"/>
      <c r="P57" s="12"/>
    </row>
    <row r="58" spans="1:31">
      <c r="A58" s="159"/>
      <c r="B58" s="158"/>
      <c r="C58" s="158"/>
      <c r="D58" s="158"/>
      <c r="E58" s="158"/>
      <c r="F58" s="159"/>
      <c r="G58" s="159"/>
      <c r="H58" s="12"/>
      <c r="I58" s="12"/>
      <c r="J58" s="12"/>
      <c r="K58" s="12"/>
      <c r="L58" s="12"/>
      <c r="M58" s="12"/>
      <c r="N58" s="12"/>
      <c r="O58" s="12"/>
      <c r="P58" s="12"/>
    </row>
    <row r="59" spans="1:31">
      <c r="A59" s="159"/>
      <c r="B59" s="158"/>
      <c r="C59" s="158"/>
      <c r="D59" s="158"/>
      <c r="E59" s="158"/>
      <c r="F59" s="159"/>
      <c r="G59" s="159"/>
      <c r="H59" s="23"/>
      <c r="I59" s="23"/>
      <c r="J59" s="23"/>
      <c r="K59" s="23"/>
      <c r="L59" s="23"/>
      <c r="M59" s="23"/>
      <c r="N59" s="23"/>
      <c r="O59" s="23"/>
      <c r="P59" s="23"/>
    </row>
    <row r="60" spans="1:31">
      <c r="A60" s="164"/>
      <c r="B60" s="158"/>
      <c r="C60" s="158"/>
      <c r="D60" s="158"/>
      <c r="E60" s="158"/>
      <c r="F60" s="159"/>
      <c r="G60" s="162"/>
      <c r="H60" s="12"/>
      <c r="I60" s="23"/>
      <c r="J60" s="23"/>
      <c r="K60" s="23"/>
      <c r="L60" s="23"/>
      <c r="M60" s="23"/>
      <c r="N60" s="23"/>
      <c r="O60" s="23"/>
      <c r="P60" s="23"/>
    </row>
    <row r="61" spans="1:31">
      <c r="A61" s="159"/>
      <c r="B61" s="158"/>
      <c r="C61" s="158"/>
      <c r="D61" s="158"/>
      <c r="E61" s="158"/>
      <c r="F61" s="159"/>
      <c r="G61" s="162"/>
      <c r="H61" s="23"/>
      <c r="I61" s="23"/>
      <c r="J61" s="23"/>
      <c r="K61" s="23"/>
      <c r="L61" s="23"/>
      <c r="M61" s="23"/>
      <c r="N61" s="23"/>
      <c r="O61" s="23"/>
      <c r="P61" s="23"/>
    </row>
    <row r="62" spans="1:31">
      <c r="A62" s="159"/>
      <c r="B62" s="158"/>
      <c r="C62" s="158"/>
      <c r="D62" s="158"/>
      <c r="E62" s="158"/>
      <c r="F62" s="159"/>
      <c r="G62" s="162"/>
      <c r="H62" s="23"/>
      <c r="I62" s="23"/>
      <c r="J62" s="23"/>
      <c r="K62" s="23"/>
      <c r="L62" s="23"/>
      <c r="M62" s="23"/>
      <c r="N62" s="23"/>
      <c r="O62" s="23"/>
      <c r="P62" s="23"/>
    </row>
    <row r="63" spans="1:31">
      <c r="A63" s="159"/>
      <c r="B63" s="158"/>
      <c r="C63" s="158"/>
      <c r="D63" s="158"/>
      <c r="E63" s="158"/>
      <c r="F63" s="159"/>
      <c r="G63" s="162"/>
      <c r="H63" s="23"/>
      <c r="I63" s="23"/>
      <c r="J63" s="23"/>
      <c r="K63" s="23"/>
      <c r="L63" s="23"/>
      <c r="M63" s="23"/>
      <c r="N63" s="23"/>
      <c r="O63" s="23"/>
      <c r="P63" s="23"/>
    </row>
    <row r="64" spans="1:31">
      <c r="A64" s="159"/>
      <c r="B64" s="158"/>
      <c r="C64" s="158"/>
      <c r="D64" s="158"/>
      <c r="E64" s="158"/>
      <c r="F64" s="159"/>
      <c r="G64" s="162"/>
      <c r="H64" s="23"/>
      <c r="I64" s="23"/>
      <c r="J64" s="23"/>
      <c r="K64" s="23"/>
      <c r="L64" s="23"/>
      <c r="M64" s="23"/>
      <c r="N64" s="23"/>
      <c r="O64" s="23"/>
      <c r="P64" s="23"/>
    </row>
    <row r="65" spans="1:16">
      <c r="A65" s="159"/>
      <c r="B65" s="158"/>
      <c r="C65" s="158"/>
      <c r="D65" s="158"/>
      <c r="E65" s="158"/>
      <c r="F65" s="159"/>
      <c r="G65" s="162"/>
      <c r="H65" s="23"/>
      <c r="I65" s="23"/>
      <c r="J65" s="23"/>
      <c r="K65" s="23"/>
      <c r="L65" s="23"/>
      <c r="M65" s="23"/>
      <c r="N65" s="23"/>
      <c r="O65" s="23"/>
      <c r="P65" s="23"/>
    </row>
    <row r="66" spans="1:16">
      <c r="A66" s="159"/>
      <c r="B66" s="158"/>
      <c r="C66" s="158"/>
      <c r="D66" s="158"/>
      <c r="E66" s="158"/>
      <c r="F66" s="159"/>
      <c r="G66" s="162"/>
      <c r="H66" s="23"/>
      <c r="I66" s="23"/>
      <c r="J66" s="23"/>
      <c r="K66" s="23"/>
      <c r="L66" s="23"/>
      <c r="M66" s="23"/>
      <c r="N66" s="23"/>
      <c r="O66" s="23"/>
      <c r="P66" s="23"/>
    </row>
    <row r="67" spans="1:16">
      <c r="A67" s="159"/>
      <c r="B67" s="158"/>
      <c r="C67" s="158"/>
      <c r="D67" s="158"/>
      <c r="E67" s="158"/>
      <c r="F67" s="159"/>
      <c r="G67" s="162"/>
    </row>
    <row r="68" spans="1:16">
      <c r="A68" s="159"/>
      <c r="B68" s="158"/>
      <c r="C68" s="158"/>
      <c r="D68" s="158"/>
      <c r="E68" s="158"/>
      <c r="F68" s="159"/>
      <c r="G68" s="162"/>
    </row>
    <row r="69" spans="1:16">
      <c r="A69" s="159"/>
      <c r="B69" s="158"/>
      <c r="C69" s="158"/>
      <c r="D69" s="158"/>
      <c r="E69" s="158"/>
      <c r="F69" s="159"/>
      <c r="G69" s="162"/>
    </row>
    <row r="70" spans="1:16">
      <c r="A70" s="159"/>
      <c r="B70" s="158"/>
      <c r="C70" s="158"/>
      <c r="D70" s="158"/>
      <c r="E70" s="158"/>
      <c r="F70" s="159"/>
      <c r="G70" s="162"/>
    </row>
    <row r="71" spans="1:16">
      <c r="A71" s="159"/>
      <c r="B71" s="159"/>
      <c r="C71" s="159"/>
      <c r="D71" s="159"/>
      <c r="E71" s="159"/>
      <c r="F71" s="159"/>
      <c r="G71" s="159"/>
    </row>
    <row r="72" spans="1:16">
      <c r="A72" s="159"/>
      <c r="B72" s="159"/>
      <c r="C72" s="159"/>
      <c r="D72" s="159"/>
      <c r="E72" s="159"/>
      <c r="F72" s="159"/>
      <c r="G72" s="159"/>
    </row>
    <row r="73" spans="1:16">
      <c r="A73" s="159"/>
      <c r="B73" s="159"/>
      <c r="C73" s="159"/>
      <c r="D73" s="159"/>
      <c r="E73" s="159"/>
      <c r="F73" s="159"/>
      <c r="G73" s="159"/>
    </row>
    <row r="74" spans="1:16">
      <c r="A74" s="160"/>
      <c r="B74" s="160"/>
      <c r="C74" s="160"/>
      <c r="D74" s="160"/>
      <c r="E74" s="160"/>
      <c r="F74" s="160"/>
      <c r="G74" s="160"/>
    </row>
    <row r="75" spans="1:16">
      <c r="A75" s="160"/>
      <c r="B75" s="160"/>
      <c r="C75" s="160"/>
      <c r="D75" s="160"/>
      <c r="E75" s="160"/>
      <c r="F75" s="160"/>
      <c r="G75" s="160"/>
    </row>
    <row r="76" spans="1:16">
      <c r="A76" s="160"/>
      <c r="B76" s="160"/>
      <c r="C76" s="160"/>
      <c r="D76" s="160"/>
      <c r="E76" s="160"/>
      <c r="F76" s="160"/>
      <c r="G76" s="160"/>
    </row>
    <row r="77" spans="1:16">
      <c r="A77" s="160"/>
      <c r="B77" s="160"/>
      <c r="C77" s="160"/>
      <c r="D77" s="160"/>
      <c r="E77" s="160"/>
      <c r="F77" s="160"/>
      <c r="G77" s="160"/>
    </row>
    <row r="78" spans="1:16">
      <c r="A78" s="160"/>
      <c r="B78" s="160"/>
      <c r="C78" s="160"/>
      <c r="D78" s="160"/>
      <c r="E78" s="160"/>
      <c r="F78" s="160"/>
      <c r="G78" s="160"/>
    </row>
    <row r="79" spans="1:16">
      <c r="A79" s="160"/>
      <c r="B79" s="160"/>
      <c r="C79" s="160"/>
      <c r="D79" s="160"/>
      <c r="E79" s="160"/>
      <c r="F79" s="160"/>
      <c r="G79" s="160"/>
    </row>
    <row r="80" spans="1:16">
      <c r="A80" s="160"/>
      <c r="B80" s="160"/>
      <c r="C80" s="160"/>
      <c r="D80" s="160"/>
      <c r="E80" s="160"/>
      <c r="F80" s="160"/>
      <c r="G80" s="160"/>
    </row>
    <row r="85" spans="3:6">
      <c r="C85" s="108" t="s">
        <v>103</v>
      </c>
      <c r="D85" s="108"/>
      <c r="E85" s="108"/>
      <c r="F85" s="108"/>
    </row>
    <row r="86" spans="3:6">
      <c r="C86" s="108"/>
      <c r="D86" s="108"/>
      <c r="E86" s="108"/>
      <c r="F86" s="108"/>
    </row>
    <row r="87" spans="3:6">
      <c r="C87" s="108"/>
      <c r="D87" s="108"/>
      <c r="E87" s="108"/>
      <c r="F87" s="108"/>
    </row>
    <row r="88" spans="3:6">
      <c r="C88" s="108"/>
      <c r="D88" s="108"/>
      <c r="E88" s="108"/>
      <c r="F88" s="108"/>
    </row>
    <row r="89" spans="3:6">
      <c r="C89" s="108"/>
      <c r="D89" s="108"/>
      <c r="E89" s="108"/>
      <c r="F89" s="108"/>
    </row>
    <row r="90" spans="3:6">
      <c r="C90" s="108"/>
      <c r="D90" s="108"/>
      <c r="E90" s="108"/>
      <c r="F90" s="108"/>
    </row>
    <row r="91" spans="3:6">
      <c r="C91" s="130" t="s">
        <v>104</v>
      </c>
      <c r="D91" s="130"/>
      <c r="E91" s="130"/>
      <c r="F91" s="130"/>
    </row>
    <row r="92" spans="3:6">
      <c r="C92" s="108"/>
      <c r="D92" s="108"/>
      <c r="E92" s="108"/>
      <c r="F92" s="108"/>
    </row>
  </sheetData>
  <mergeCells count="84">
    <mergeCell ref="A14:C14"/>
    <mergeCell ref="E14:G14"/>
    <mergeCell ref="A7:G7"/>
    <mergeCell ref="A8:G8"/>
    <mergeCell ref="A9:G9"/>
    <mergeCell ref="A11:D11"/>
    <mergeCell ref="A12:C12"/>
    <mergeCell ref="A15:B15"/>
    <mergeCell ref="E15:F15"/>
    <mergeCell ref="A16:B16"/>
    <mergeCell ref="E16:F16"/>
    <mergeCell ref="A17:B17"/>
    <mergeCell ref="E17:F17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55:G55"/>
    <mergeCell ref="A39:B39"/>
    <mergeCell ref="E39:F39"/>
    <mergeCell ref="A34:B34"/>
    <mergeCell ref="E34:F34"/>
    <mergeCell ref="E36:F36"/>
    <mergeCell ref="E37:F37"/>
    <mergeCell ref="E38:F38"/>
    <mergeCell ref="E40:F40"/>
    <mergeCell ref="A41:B41"/>
    <mergeCell ref="E41:F41"/>
    <mergeCell ref="A53:G53"/>
    <mergeCell ref="A54:G54"/>
    <mergeCell ref="B69:E69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C90:F90"/>
    <mergeCell ref="C91:F91"/>
    <mergeCell ref="C92:F92"/>
    <mergeCell ref="E18:F18"/>
    <mergeCell ref="A18:B18"/>
    <mergeCell ref="A35:B35"/>
    <mergeCell ref="A36:B36"/>
    <mergeCell ref="A37:B37"/>
    <mergeCell ref="A38:B38"/>
    <mergeCell ref="E35:F35"/>
    <mergeCell ref="B70:E70"/>
    <mergeCell ref="C85:F85"/>
    <mergeCell ref="C86:F86"/>
    <mergeCell ref="C87:F87"/>
    <mergeCell ref="C88:F88"/>
    <mergeCell ref="C89:F8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5:AI98"/>
  <sheetViews>
    <sheetView zoomScaleNormal="100" workbookViewId="0">
      <selection activeCell="K74" sqref="K74"/>
    </sheetView>
  </sheetViews>
  <sheetFormatPr baseColWidth="10" defaultRowHeight="15"/>
  <cols>
    <col min="4" max="4" width="8.5703125" customWidth="1"/>
    <col min="5" max="5" width="1.85546875" customWidth="1"/>
    <col min="6" max="6" width="29" customWidth="1"/>
    <col min="8" max="8" width="13.7109375" customWidth="1"/>
    <col min="9" max="9" width="10.140625" customWidth="1"/>
    <col min="10" max="10" width="10.7109375" customWidth="1"/>
    <col min="11" max="12" width="8.85546875" customWidth="1"/>
    <col min="13" max="13" width="10.140625" customWidth="1"/>
    <col min="14" max="14" width="10" customWidth="1"/>
    <col min="15" max="15" width="9.140625" customWidth="1"/>
    <col min="16" max="16" width="8" customWidth="1"/>
    <col min="17" max="17" width="8.140625" customWidth="1"/>
    <col min="18" max="18" width="8.42578125" customWidth="1"/>
    <col min="19" max="19" width="7.140625" customWidth="1"/>
    <col min="20" max="20" width="9.42578125" customWidth="1"/>
    <col min="21" max="22" width="8.140625" customWidth="1"/>
    <col min="23" max="23" width="8.5703125" customWidth="1"/>
    <col min="24" max="24" width="9.85546875" customWidth="1"/>
    <col min="25" max="25" width="8.140625" customWidth="1"/>
    <col min="26" max="26" width="6.5703125" customWidth="1"/>
    <col min="27" max="27" width="6.85546875" customWidth="1"/>
    <col min="28" max="28" width="8" customWidth="1"/>
    <col min="29" max="29" width="8.28515625" customWidth="1"/>
  </cols>
  <sheetData>
    <row r="5" spans="1:34"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>
      <c r="A7" s="116" t="s">
        <v>38</v>
      </c>
      <c r="B7" s="116"/>
      <c r="C7" s="116"/>
      <c r="D7" s="116"/>
      <c r="E7" s="116"/>
      <c r="F7" s="116"/>
      <c r="G7" s="116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D7" s="23"/>
      <c r="AH7" s="12"/>
    </row>
    <row r="8" spans="1:34">
      <c r="A8" s="116" t="s">
        <v>39</v>
      </c>
      <c r="B8" s="116"/>
      <c r="C8" s="116"/>
      <c r="D8" s="116"/>
      <c r="E8" s="116"/>
      <c r="F8" s="116"/>
      <c r="G8" s="116"/>
      <c r="H8" s="14"/>
      <c r="I8" s="14"/>
      <c r="J8" s="14"/>
      <c r="K8" s="14"/>
      <c r="L8" s="14"/>
      <c r="M8" s="14"/>
      <c r="N8" s="14"/>
      <c r="O8" s="14"/>
      <c r="P8" s="14"/>
      <c r="Q8" s="14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D8" s="23"/>
      <c r="AH8" s="12"/>
    </row>
    <row r="9" spans="1:34">
      <c r="A9" s="116" t="s">
        <v>133</v>
      </c>
      <c r="B9" s="116"/>
      <c r="C9" s="116"/>
      <c r="D9" s="116"/>
      <c r="E9" s="116"/>
      <c r="F9" s="116"/>
      <c r="G9" s="116"/>
      <c r="H9" s="14"/>
      <c r="I9" s="14"/>
      <c r="J9" s="14"/>
      <c r="K9" s="14"/>
      <c r="L9" s="14"/>
      <c r="M9" s="14"/>
      <c r="N9" s="14"/>
      <c r="O9" s="14"/>
      <c r="P9" s="14"/>
      <c r="Q9" s="14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D9" s="23"/>
      <c r="AH9" s="12"/>
    </row>
    <row r="10" spans="1:34">
      <c r="A10" s="27"/>
      <c r="B10" s="27"/>
      <c r="C10" s="27"/>
      <c r="D10" s="27"/>
      <c r="E10" s="27"/>
      <c r="F10" s="27"/>
      <c r="G10" s="27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D10" s="23"/>
      <c r="AH10" s="12"/>
    </row>
    <row r="11" spans="1:34">
      <c r="A11" s="117" t="s">
        <v>41</v>
      </c>
      <c r="B11" s="117"/>
      <c r="C11" s="117"/>
      <c r="D11" s="117"/>
      <c r="E11" s="27"/>
      <c r="F11" s="27"/>
      <c r="G11" s="27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D11" s="23"/>
      <c r="AH11" s="12"/>
    </row>
    <row r="12" spans="1:34">
      <c r="A12" s="117" t="s">
        <v>128</v>
      </c>
      <c r="B12" s="117"/>
      <c r="C12" s="117"/>
      <c r="D12" s="26"/>
      <c r="E12" s="27"/>
      <c r="F12" s="27"/>
      <c r="G12" s="2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D12" s="23"/>
      <c r="AH12" s="12"/>
    </row>
    <row r="13" spans="1:34"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D13" s="23"/>
      <c r="AH13" s="12"/>
    </row>
    <row r="14" spans="1:34">
      <c r="A14" s="114" t="s">
        <v>43</v>
      </c>
      <c r="B14" s="114"/>
      <c r="C14" s="114"/>
      <c r="D14" s="16"/>
      <c r="E14" s="114" t="s">
        <v>44</v>
      </c>
      <c r="F14" s="114"/>
      <c r="G14" s="1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D14" s="23"/>
      <c r="AH14" s="12"/>
    </row>
    <row r="15" spans="1:34">
      <c r="A15" s="112" t="s">
        <v>45</v>
      </c>
      <c r="B15" s="113"/>
      <c r="C15" s="25" t="s">
        <v>46</v>
      </c>
      <c r="D15" s="25"/>
      <c r="E15" s="114" t="s">
        <v>47</v>
      </c>
      <c r="F15" s="114"/>
      <c r="G15" s="25" t="s">
        <v>46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D15" s="23"/>
      <c r="AH15" s="12"/>
    </row>
    <row r="16" spans="1:34" ht="12" customHeight="1">
      <c r="A16" s="115" t="s">
        <v>66</v>
      </c>
      <c r="B16" s="115"/>
      <c r="C16" s="14">
        <v>16191.22</v>
      </c>
      <c r="D16" s="1"/>
      <c r="E16" s="110" t="s">
        <v>51</v>
      </c>
      <c r="F16" s="110"/>
      <c r="G16" s="12">
        <v>140559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D16" s="23"/>
      <c r="AH16" s="12"/>
    </row>
    <row r="17" spans="1:34" ht="12" customHeight="1">
      <c r="A17" s="110" t="s">
        <v>114</v>
      </c>
      <c r="B17" s="110"/>
      <c r="C17" s="14">
        <v>4973.57</v>
      </c>
      <c r="D17" s="1"/>
      <c r="E17" s="110" t="s">
        <v>76</v>
      </c>
      <c r="F17" s="110"/>
      <c r="G17" s="12">
        <v>2505.9499999999998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D17" s="23"/>
      <c r="AH17" s="12"/>
    </row>
    <row r="18" spans="1:34" ht="21.95" customHeight="1">
      <c r="A18" s="110" t="s">
        <v>16</v>
      </c>
      <c r="B18" s="110"/>
      <c r="C18" s="14">
        <v>138167.34</v>
      </c>
      <c r="D18" s="1"/>
      <c r="E18" s="132" t="s">
        <v>127</v>
      </c>
      <c r="F18" s="132"/>
      <c r="G18" s="12">
        <v>4390.6000000000004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D18" s="23"/>
      <c r="AH18" s="12"/>
    </row>
    <row r="19" spans="1:34" ht="21.95" customHeight="1">
      <c r="A19" s="110" t="s">
        <v>130</v>
      </c>
      <c r="B19" s="110"/>
      <c r="C19" s="14">
        <v>8331.7099999999991</v>
      </c>
      <c r="D19" s="1"/>
      <c r="E19" s="132" t="s">
        <v>50</v>
      </c>
      <c r="F19" s="132"/>
      <c r="G19" s="12">
        <v>1255.99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D19" s="43"/>
      <c r="AH19" s="12"/>
    </row>
    <row r="20" spans="1:34" ht="21.95" customHeight="1">
      <c r="A20" s="110" t="s">
        <v>115</v>
      </c>
      <c r="B20" s="110"/>
      <c r="C20" s="14">
        <v>48733.48</v>
      </c>
      <c r="D20" s="1"/>
      <c r="E20" s="132" t="s">
        <v>49</v>
      </c>
      <c r="F20" s="132"/>
      <c r="G20" s="12">
        <v>33000</v>
      </c>
      <c r="H20" s="14"/>
      <c r="I20" s="14"/>
      <c r="J20" s="20"/>
      <c r="K20" s="20"/>
      <c r="L20" s="20"/>
      <c r="M20" s="14"/>
      <c r="N20" s="14"/>
      <c r="O20" s="14"/>
      <c r="P20" s="14"/>
      <c r="Q20" s="14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45"/>
      <c r="AD20" s="23"/>
      <c r="AH20" s="12"/>
    </row>
    <row r="21" spans="1:34" ht="12" customHeight="1">
      <c r="A21" s="110" t="s">
        <v>116</v>
      </c>
      <c r="B21" s="110"/>
      <c r="C21" s="14">
        <v>13255.55</v>
      </c>
      <c r="D21" s="1"/>
      <c r="E21" s="110" t="s">
        <v>8</v>
      </c>
      <c r="F21" s="110"/>
      <c r="G21" s="12">
        <v>84709.01</v>
      </c>
      <c r="H21" s="14"/>
      <c r="I21" s="14"/>
      <c r="J21" s="20"/>
      <c r="K21" s="20"/>
      <c r="L21" s="20"/>
      <c r="M21" s="14"/>
      <c r="N21" s="14"/>
      <c r="O21" s="14"/>
      <c r="P21" s="14"/>
      <c r="Q21" s="14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45"/>
      <c r="AD21" s="43"/>
      <c r="AH21" s="12"/>
    </row>
    <row r="22" spans="1:34" ht="12" customHeight="1">
      <c r="A22" s="110" t="s">
        <v>117</v>
      </c>
      <c r="B22" s="110"/>
      <c r="C22" s="14">
        <v>4751.62</v>
      </c>
      <c r="D22" s="1"/>
      <c r="E22" s="132" t="s">
        <v>33</v>
      </c>
      <c r="F22" s="132"/>
      <c r="G22" s="12">
        <v>19623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45"/>
      <c r="AD22" s="23"/>
      <c r="AH22" s="12"/>
    </row>
    <row r="23" spans="1:34" ht="12" customHeight="1">
      <c r="A23" s="110" t="s">
        <v>52</v>
      </c>
      <c r="B23" s="110"/>
      <c r="C23" s="14">
        <v>114.06</v>
      </c>
      <c r="D23" s="1"/>
      <c r="E23" s="110" t="s">
        <v>129</v>
      </c>
      <c r="F23" s="110"/>
      <c r="G23" s="12">
        <v>13340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45"/>
      <c r="AH23" s="12"/>
    </row>
    <row r="24" spans="1:34" ht="12" customHeight="1">
      <c r="A24" s="110" t="s">
        <v>137</v>
      </c>
      <c r="B24" s="110"/>
      <c r="C24" s="14">
        <v>1913.74</v>
      </c>
      <c r="D24" s="1"/>
      <c r="E24" s="110"/>
      <c r="F24" s="110"/>
      <c r="G24" s="12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45"/>
    </row>
    <row r="25" spans="1:34" ht="12" customHeight="1">
      <c r="A25" s="110" t="s">
        <v>119</v>
      </c>
      <c r="B25" s="110"/>
      <c r="C25" s="14"/>
      <c r="D25" s="1"/>
      <c r="E25" s="110"/>
      <c r="F25" s="110"/>
      <c r="G25" s="12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45"/>
    </row>
    <row r="26" spans="1:34" ht="12" customHeight="1">
      <c r="A26" s="110" t="s">
        <v>56</v>
      </c>
      <c r="B26" s="110"/>
      <c r="C26" s="14">
        <v>18312.53</v>
      </c>
      <c r="D26" s="1"/>
      <c r="E26" s="110"/>
      <c r="F26" s="110"/>
      <c r="G26" s="12"/>
      <c r="H26" s="14"/>
      <c r="I26" s="14"/>
      <c r="J26" s="39"/>
      <c r="K26" s="39"/>
      <c r="L26" s="39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45"/>
      <c r="AB26" s="45"/>
    </row>
    <row r="27" spans="1:34" ht="12" customHeight="1">
      <c r="A27" s="110" t="s">
        <v>113</v>
      </c>
      <c r="B27" s="110"/>
      <c r="C27" s="14">
        <v>126.42</v>
      </c>
      <c r="D27" s="1"/>
      <c r="E27" s="110"/>
      <c r="F27" s="110"/>
      <c r="G27" s="12"/>
      <c r="H27" s="14"/>
      <c r="I27" s="14"/>
      <c r="J27" s="39"/>
      <c r="K27" s="39"/>
      <c r="L27" s="39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45"/>
      <c r="AB27" s="45"/>
    </row>
    <row r="28" spans="1:34" ht="12" customHeight="1">
      <c r="A28" s="110" t="s">
        <v>53</v>
      </c>
      <c r="B28" s="110"/>
      <c r="C28" s="14">
        <v>16954.45</v>
      </c>
      <c r="D28" s="1"/>
      <c r="E28" s="110"/>
      <c r="F28" s="110"/>
      <c r="G28" s="12"/>
      <c r="H28" s="14"/>
      <c r="I28" s="14"/>
      <c r="J28" s="39"/>
      <c r="K28" s="39"/>
      <c r="L28" s="39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45"/>
      <c r="AB28" s="45"/>
    </row>
    <row r="29" spans="1:34" ht="12" customHeight="1">
      <c r="A29" s="110" t="s">
        <v>123</v>
      </c>
      <c r="B29" s="110"/>
      <c r="C29" s="14">
        <v>9199.8700000000008</v>
      </c>
      <c r="D29" s="1"/>
      <c r="E29" s="110"/>
      <c r="F29" s="110"/>
      <c r="G29" s="12"/>
      <c r="H29" s="14"/>
      <c r="I29" s="14"/>
      <c r="J29" s="39"/>
      <c r="K29" s="39"/>
      <c r="L29" s="39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45"/>
      <c r="AB29" s="45"/>
    </row>
    <row r="30" spans="1:34" ht="12" customHeight="1">
      <c r="A30" s="110" t="s">
        <v>48</v>
      </c>
      <c r="B30" s="110"/>
      <c r="C30" s="14">
        <v>86784.2</v>
      </c>
      <c r="D30" s="1"/>
      <c r="E30" s="110"/>
      <c r="F30" s="110"/>
      <c r="G30" s="12"/>
      <c r="H30" s="14"/>
      <c r="I30" s="14"/>
      <c r="J30" s="39"/>
      <c r="K30" s="39"/>
      <c r="L30" s="39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45"/>
      <c r="AB30" s="45"/>
    </row>
    <row r="31" spans="1:34" ht="12" customHeight="1">
      <c r="A31" s="110" t="s">
        <v>29</v>
      </c>
      <c r="B31" s="110"/>
      <c r="C31" s="14">
        <v>551.96</v>
      </c>
      <c r="D31" s="1"/>
      <c r="E31" s="110"/>
      <c r="F31" s="110"/>
      <c r="G31" s="12"/>
      <c r="H31" s="14"/>
      <c r="I31" s="14"/>
      <c r="J31" s="39"/>
      <c r="K31" s="39"/>
      <c r="L31" s="39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45"/>
      <c r="AB31" s="45"/>
    </row>
    <row r="32" spans="1:34" ht="12" customHeight="1">
      <c r="A32" s="110" t="s">
        <v>132</v>
      </c>
      <c r="B32" s="110"/>
      <c r="C32" s="14">
        <v>830.04</v>
      </c>
      <c r="D32" s="1"/>
      <c r="E32" s="110"/>
      <c r="F32" s="110"/>
      <c r="G32" s="12"/>
      <c r="H32" s="14"/>
      <c r="I32" s="14"/>
      <c r="J32" s="39"/>
      <c r="K32" s="39"/>
      <c r="L32" s="39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45"/>
      <c r="AB32" s="45"/>
    </row>
    <row r="33" spans="1:28" ht="12" customHeight="1">
      <c r="A33" s="110" t="s">
        <v>138</v>
      </c>
      <c r="B33" s="110"/>
      <c r="C33" s="14">
        <v>8377.66</v>
      </c>
      <c r="D33" s="1"/>
      <c r="E33" s="110"/>
      <c r="F33" s="110"/>
      <c r="G33" s="12"/>
      <c r="H33" s="14"/>
      <c r="I33" s="14"/>
      <c r="J33" s="39"/>
      <c r="K33" s="39"/>
      <c r="L33" s="39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45"/>
      <c r="AB33" s="45"/>
    </row>
    <row r="34" spans="1:28" ht="12" customHeight="1">
      <c r="A34" s="110" t="s">
        <v>125</v>
      </c>
      <c r="B34" s="110"/>
      <c r="C34" s="14">
        <v>1129.53</v>
      </c>
      <c r="D34" s="1"/>
      <c r="E34" s="110"/>
      <c r="F34" s="110"/>
      <c r="G34" s="12"/>
      <c r="H34" s="14"/>
      <c r="I34" s="14"/>
      <c r="J34" s="39"/>
      <c r="K34" s="39"/>
      <c r="L34" s="39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45"/>
      <c r="AB34" s="45"/>
    </row>
    <row r="35" spans="1:28" ht="12" customHeight="1">
      <c r="A35" s="110" t="s">
        <v>58</v>
      </c>
      <c r="B35" s="110"/>
      <c r="C35" s="14">
        <v>13336.23</v>
      </c>
      <c r="D35" s="1"/>
      <c r="E35" s="110"/>
      <c r="F35" s="110"/>
      <c r="G35" s="12"/>
      <c r="H35" s="14"/>
      <c r="I35" s="14"/>
      <c r="J35" s="39"/>
      <c r="K35" s="39"/>
      <c r="L35" s="39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45"/>
      <c r="AB35" s="45"/>
    </row>
    <row r="36" spans="1:28" ht="12" customHeight="1">
      <c r="A36" s="110" t="s">
        <v>131</v>
      </c>
      <c r="B36" s="110"/>
      <c r="C36" s="14">
        <v>1805.73</v>
      </c>
      <c r="D36" s="1"/>
      <c r="E36" s="110"/>
      <c r="F36" s="110"/>
      <c r="G36" s="12"/>
      <c r="H36" s="14"/>
      <c r="I36" s="14"/>
      <c r="J36" s="39"/>
      <c r="K36" s="39"/>
      <c r="L36" s="39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45"/>
      <c r="AB36" s="45"/>
    </row>
    <row r="37" spans="1:28" ht="12" customHeight="1">
      <c r="A37" s="110" t="s">
        <v>134</v>
      </c>
      <c r="B37" s="110"/>
      <c r="C37" s="14">
        <v>3973.8</v>
      </c>
      <c r="D37" s="1"/>
      <c r="E37" s="110"/>
      <c r="F37" s="110"/>
      <c r="G37" s="12"/>
      <c r="H37" s="14"/>
      <c r="I37" s="14"/>
      <c r="J37" s="39"/>
      <c r="K37" s="39"/>
      <c r="L37" s="39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45"/>
      <c r="AB37" s="45"/>
    </row>
    <row r="38" spans="1:28" ht="12" customHeight="1">
      <c r="A38" s="110" t="s">
        <v>135</v>
      </c>
      <c r="B38" s="110"/>
      <c r="C38" s="14">
        <v>63774.720000000001</v>
      </c>
      <c r="D38" s="1"/>
      <c r="E38" s="110"/>
      <c r="F38" s="110"/>
      <c r="G38" s="12"/>
      <c r="H38" s="14"/>
      <c r="I38" s="14"/>
      <c r="J38" s="39"/>
      <c r="K38" s="39"/>
      <c r="L38" s="39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45"/>
      <c r="AB38" s="45"/>
    </row>
    <row r="39" spans="1:28" ht="12" customHeight="1">
      <c r="A39" s="110" t="s">
        <v>136</v>
      </c>
      <c r="B39" s="110"/>
      <c r="C39" s="14">
        <v>9688.6299999999992</v>
      </c>
      <c r="D39" s="1"/>
      <c r="E39" s="110"/>
      <c r="F39" s="110"/>
      <c r="G39" s="12"/>
      <c r="H39" s="14"/>
      <c r="I39" s="14"/>
      <c r="J39" s="39"/>
      <c r="K39" s="39"/>
      <c r="L39" s="39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45"/>
      <c r="AB39" s="45"/>
    </row>
    <row r="40" spans="1:28" ht="12" customHeight="1">
      <c r="A40" s="110" t="s">
        <v>32</v>
      </c>
      <c r="B40" s="110"/>
      <c r="C40" s="14">
        <v>982.68</v>
      </c>
      <c r="D40" s="1"/>
      <c r="E40" s="110"/>
      <c r="F40" s="110"/>
      <c r="G40" s="12"/>
      <c r="H40" s="14"/>
      <c r="I40" s="14"/>
      <c r="J40" s="39"/>
      <c r="K40" s="39"/>
      <c r="L40" s="39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45"/>
      <c r="AB40" s="45"/>
    </row>
    <row r="41" spans="1:28" ht="12" customHeight="1">
      <c r="A41" s="110" t="s">
        <v>27</v>
      </c>
      <c r="B41" s="110"/>
      <c r="C41" s="14">
        <v>33801.279999999999</v>
      </c>
      <c r="D41" s="1"/>
      <c r="E41" s="110"/>
      <c r="F41" s="110"/>
      <c r="G41" s="12"/>
      <c r="H41" s="14"/>
      <c r="I41" s="14"/>
      <c r="J41" s="39"/>
      <c r="K41" s="39"/>
      <c r="L41" s="39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45"/>
      <c r="AB41" s="45"/>
    </row>
    <row r="42" spans="1:28" ht="12" customHeight="1">
      <c r="A42" s="110" t="s">
        <v>112</v>
      </c>
      <c r="B42" s="110"/>
      <c r="C42" s="12">
        <v>1530.15</v>
      </c>
      <c r="D42" s="1"/>
      <c r="E42" s="110"/>
      <c r="F42" s="110"/>
      <c r="G42" s="12"/>
      <c r="H42" s="14"/>
      <c r="I42" s="14"/>
      <c r="J42" s="39"/>
      <c r="K42" s="39"/>
      <c r="L42" s="39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45"/>
      <c r="AB42" s="45"/>
    </row>
    <row r="43" spans="1:28" ht="12" customHeight="1">
      <c r="A43" s="110" t="s">
        <v>18</v>
      </c>
      <c r="B43" s="110"/>
      <c r="C43" s="12">
        <v>61.21</v>
      </c>
      <c r="D43" s="1"/>
      <c r="E43" s="110"/>
      <c r="F43" s="110"/>
      <c r="G43" s="12"/>
      <c r="H43" s="12"/>
      <c r="I43" s="12"/>
      <c r="J43" s="39"/>
      <c r="K43" s="39"/>
      <c r="L43" s="39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45"/>
      <c r="AB43" s="45"/>
    </row>
    <row r="44" spans="1:28" ht="12" customHeight="1">
      <c r="A44" s="110" t="s">
        <v>139</v>
      </c>
      <c r="B44" s="110"/>
      <c r="C44" s="12">
        <v>1115.74</v>
      </c>
      <c r="D44" s="1"/>
      <c r="E44" s="110"/>
      <c r="F44" s="110"/>
      <c r="G44" s="12"/>
      <c r="H44" s="12"/>
      <c r="I44" s="12"/>
      <c r="J44" s="39"/>
      <c r="K44" s="39"/>
      <c r="L44" s="39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45"/>
      <c r="AB44" s="45"/>
    </row>
    <row r="45" spans="1:28">
      <c r="A45" s="111" t="s">
        <v>67</v>
      </c>
      <c r="B45" s="111"/>
      <c r="C45" s="13">
        <f>SUM(C16:C44)</f>
        <v>508769.11999999994</v>
      </c>
      <c r="D45" s="18"/>
      <c r="E45" s="111"/>
      <c r="F45" s="111"/>
      <c r="G45" s="13">
        <f>SUM(G16:G43)</f>
        <v>299383.55</v>
      </c>
      <c r="H45" s="12"/>
      <c r="I45" s="12"/>
      <c r="J45" s="39"/>
      <c r="K45" s="39"/>
      <c r="L45" s="39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45"/>
      <c r="AB45" s="45"/>
    </row>
    <row r="46" spans="1:28" ht="9" customHeight="1">
      <c r="A46" s="23"/>
      <c r="B46" s="23"/>
      <c r="C46" s="1"/>
      <c r="D46" s="1"/>
      <c r="E46" s="110"/>
      <c r="F46" s="110"/>
      <c r="G46" s="23"/>
      <c r="H46" s="12"/>
      <c r="I46" s="12"/>
      <c r="J46" s="39"/>
      <c r="K46" s="39"/>
      <c r="L46" s="39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45"/>
      <c r="AB46" s="45"/>
    </row>
    <row r="47" spans="1:28" ht="15.75" thickBot="1">
      <c r="A47" s="111" t="s">
        <v>37</v>
      </c>
      <c r="B47" s="111"/>
      <c r="C47" s="3"/>
      <c r="D47" s="3"/>
      <c r="E47" s="111"/>
      <c r="F47" s="111"/>
      <c r="G47" s="19">
        <f>(2377985.39+C45)-G45</f>
        <v>2587370.9600000004</v>
      </c>
      <c r="H47" s="12"/>
      <c r="I47" s="12"/>
      <c r="J47" s="39"/>
      <c r="K47" s="39"/>
      <c r="L47" s="39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45"/>
      <c r="AB47" s="45"/>
    </row>
    <row r="48" spans="1:28" ht="15.75" thickTop="1">
      <c r="A48" s="24"/>
      <c r="B48" s="24"/>
      <c r="C48" s="3"/>
      <c r="D48" s="3"/>
      <c r="E48" s="24"/>
      <c r="F48" s="24"/>
      <c r="G48" s="22"/>
      <c r="H48" s="12"/>
      <c r="I48" s="12"/>
      <c r="J48" s="39"/>
      <c r="K48" s="39"/>
      <c r="L48" s="39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45"/>
      <c r="AB48" s="45"/>
    </row>
    <row r="49" spans="1:35">
      <c r="A49" s="1"/>
      <c r="B49" s="1"/>
      <c r="C49" s="12"/>
      <c r="D49" s="1"/>
      <c r="E49" s="1"/>
      <c r="F49" s="1"/>
      <c r="G49" s="12"/>
      <c r="H49" s="12"/>
      <c r="I49" s="12"/>
      <c r="J49" s="39"/>
      <c r="K49" s="39"/>
      <c r="L49" s="39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45"/>
      <c r="AB49" s="45"/>
    </row>
    <row r="50" spans="1:35">
      <c r="A50" s="1"/>
      <c r="B50" s="1"/>
      <c r="C50" s="12"/>
      <c r="D50" s="1"/>
      <c r="E50" s="1"/>
      <c r="F50" s="1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45"/>
      <c r="AB50" s="45"/>
    </row>
    <row r="51" spans="1:35">
      <c r="A51" s="1"/>
      <c r="B51" s="1"/>
      <c r="C51" s="13"/>
      <c r="D51" s="1"/>
      <c r="E51" s="1"/>
      <c r="F51" s="1"/>
      <c r="G51" s="1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45"/>
      <c r="AB51" s="45"/>
    </row>
    <row r="52" spans="1:35">
      <c r="A52" s="161"/>
      <c r="B52" s="161"/>
      <c r="C52" s="162"/>
      <c r="D52" s="161"/>
      <c r="E52" s="161"/>
      <c r="F52" s="161"/>
      <c r="G52" s="16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45"/>
      <c r="AB52" s="45"/>
    </row>
    <row r="53" spans="1:35">
      <c r="A53" s="161"/>
      <c r="B53" s="161"/>
      <c r="C53" s="162"/>
      <c r="D53" s="161"/>
      <c r="E53" s="161"/>
      <c r="F53" s="161"/>
      <c r="G53" s="16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45"/>
      <c r="AB53" s="45"/>
    </row>
    <row r="54" spans="1:35">
      <c r="A54" s="161"/>
      <c r="B54" s="161"/>
      <c r="C54" s="162"/>
      <c r="D54" s="161"/>
      <c r="E54" s="161"/>
      <c r="F54" s="161"/>
      <c r="G54" s="16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45"/>
      <c r="AB54" s="45"/>
    </row>
    <row r="55" spans="1:35">
      <c r="A55" s="161"/>
      <c r="B55" s="161"/>
      <c r="C55" s="162"/>
      <c r="D55" s="161"/>
      <c r="E55" s="161"/>
      <c r="F55" s="161"/>
      <c r="G55" s="16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45"/>
    </row>
    <row r="56" spans="1:35">
      <c r="A56" s="161"/>
      <c r="B56" s="161"/>
      <c r="C56" s="162"/>
      <c r="D56" s="161"/>
      <c r="E56" s="161"/>
      <c r="F56" s="161"/>
      <c r="G56" s="16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45"/>
      <c r="AB56" s="45"/>
    </row>
    <row r="57" spans="1:35">
      <c r="A57" s="161"/>
      <c r="B57" s="161"/>
      <c r="C57" s="162"/>
      <c r="D57" s="161"/>
      <c r="E57" s="161"/>
      <c r="F57" s="161"/>
      <c r="G57" s="16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45"/>
      <c r="AB57" s="45"/>
      <c r="AI57" s="45"/>
    </row>
    <row r="58" spans="1:35">
      <c r="A58" s="160"/>
      <c r="B58" s="160"/>
      <c r="C58" s="160"/>
      <c r="D58" s="160"/>
      <c r="E58" s="160"/>
      <c r="F58" s="160"/>
      <c r="G58" s="160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45"/>
      <c r="AB58" s="45"/>
    </row>
    <row r="59" spans="1:35">
      <c r="A59" s="163"/>
      <c r="B59" s="163"/>
      <c r="C59" s="163"/>
      <c r="D59" s="163"/>
      <c r="E59" s="163"/>
      <c r="F59" s="163"/>
      <c r="G59" s="163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45"/>
      <c r="AB59" s="45"/>
    </row>
    <row r="60" spans="1:35">
      <c r="A60" s="163"/>
      <c r="B60" s="163"/>
      <c r="C60" s="163"/>
      <c r="D60" s="163"/>
      <c r="E60" s="163"/>
      <c r="F60" s="163"/>
      <c r="G60" s="163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45"/>
      <c r="AB60" s="45"/>
    </row>
    <row r="61" spans="1:35">
      <c r="A61" s="163"/>
      <c r="B61" s="163"/>
      <c r="C61" s="163"/>
      <c r="D61" s="163"/>
      <c r="E61" s="163"/>
      <c r="F61" s="163"/>
      <c r="G61" s="163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45"/>
      <c r="AB61" s="45"/>
    </row>
    <row r="62" spans="1:35">
      <c r="A62" s="160"/>
      <c r="B62" s="160"/>
      <c r="C62" s="160"/>
      <c r="D62" s="160"/>
      <c r="E62" s="160"/>
      <c r="F62" s="160"/>
      <c r="G62" s="160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45"/>
      <c r="AB62" s="45"/>
    </row>
    <row r="63" spans="1:35">
      <c r="A63" s="160"/>
      <c r="B63" s="160"/>
      <c r="C63" s="160"/>
      <c r="D63" s="160"/>
      <c r="E63" s="160"/>
      <c r="F63" s="160"/>
      <c r="G63" s="160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45"/>
      <c r="AB63" s="45"/>
    </row>
    <row r="64" spans="1:35">
      <c r="A64" s="159"/>
      <c r="B64" s="158"/>
      <c r="C64" s="158"/>
      <c r="D64" s="158"/>
      <c r="E64" s="158"/>
      <c r="F64" s="159"/>
      <c r="G64" s="159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45"/>
      <c r="AB64" s="45"/>
    </row>
    <row r="65" spans="1:28">
      <c r="A65" s="159"/>
      <c r="B65" s="158"/>
      <c r="C65" s="158"/>
      <c r="D65" s="158"/>
      <c r="E65" s="158"/>
      <c r="F65" s="159"/>
      <c r="G65" s="159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45"/>
      <c r="AB65" s="45"/>
    </row>
    <row r="66" spans="1:28">
      <c r="A66" s="164"/>
      <c r="B66" s="158"/>
      <c r="C66" s="158"/>
      <c r="D66" s="158"/>
      <c r="E66" s="158"/>
      <c r="F66" s="159"/>
      <c r="G66" s="16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45"/>
      <c r="AB66" s="45"/>
    </row>
    <row r="67" spans="1:28">
      <c r="A67" s="159"/>
      <c r="B67" s="158"/>
      <c r="C67" s="158"/>
      <c r="D67" s="158"/>
      <c r="E67" s="158"/>
      <c r="F67" s="159"/>
      <c r="G67" s="16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45"/>
      <c r="AB67" s="45"/>
    </row>
    <row r="68" spans="1:28">
      <c r="A68" s="159"/>
      <c r="B68" s="158"/>
      <c r="C68" s="158"/>
      <c r="D68" s="158"/>
      <c r="E68" s="158"/>
      <c r="F68" s="159"/>
      <c r="G68" s="16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45"/>
      <c r="AB68" s="45"/>
    </row>
    <row r="69" spans="1:28">
      <c r="A69" s="159"/>
      <c r="B69" s="158"/>
      <c r="C69" s="158"/>
      <c r="D69" s="158"/>
      <c r="E69" s="158"/>
      <c r="F69" s="159"/>
      <c r="G69" s="16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45"/>
      <c r="AB69" s="45"/>
    </row>
    <row r="70" spans="1:28">
      <c r="A70" s="159"/>
      <c r="B70" s="158"/>
      <c r="C70" s="158"/>
      <c r="D70" s="158"/>
      <c r="E70" s="158"/>
      <c r="F70" s="159"/>
      <c r="G70" s="16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45"/>
      <c r="AB70" s="45"/>
    </row>
    <row r="71" spans="1:28">
      <c r="A71" s="159"/>
      <c r="B71" s="158"/>
      <c r="C71" s="158"/>
      <c r="D71" s="158"/>
      <c r="E71" s="158"/>
      <c r="F71" s="159"/>
      <c r="G71" s="162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8">
      <c r="A72" s="159"/>
      <c r="B72" s="158"/>
      <c r="C72" s="158"/>
      <c r="D72" s="158"/>
      <c r="E72" s="158"/>
      <c r="F72" s="159"/>
      <c r="G72" s="162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8">
      <c r="A73" s="159"/>
      <c r="B73" s="158"/>
      <c r="C73" s="158"/>
      <c r="D73" s="158"/>
      <c r="E73" s="158"/>
      <c r="F73" s="159"/>
      <c r="G73" s="162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8">
      <c r="A74" s="159"/>
      <c r="B74" s="158"/>
      <c r="C74" s="158"/>
      <c r="D74" s="158"/>
      <c r="E74" s="158"/>
      <c r="F74" s="159"/>
      <c r="G74" s="162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8">
      <c r="A75" s="159"/>
      <c r="B75" s="158"/>
      <c r="C75" s="158"/>
      <c r="D75" s="158"/>
      <c r="E75" s="158"/>
      <c r="F75" s="159"/>
      <c r="G75" s="162"/>
    </row>
    <row r="76" spans="1:28">
      <c r="A76" s="159"/>
      <c r="B76" s="158"/>
      <c r="C76" s="158"/>
      <c r="D76" s="158"/>
      <c r="E76" s="158"/>
      <c r="F76" s="159"/>
      <c r="G76" s="162"/>
    </row>
    <row r="77" spans="1:28">
      <c r="A77" s="159"/>
      <c r="B77" s="159"/>
      <c r="C77" s="159"/>
      <c r="D77" s="159"/>
      <c r="E77" s="159"/>
      <c r="F77" s="159"/>
      <c r="G77" s="159"/>
    </row>
    <row r="78" spans="1:28">
      <c r="A78" s="159"/>
      <c r="B78" s="159"/>
      <c r="C78" s="159"/>
      <c r="D78" s="159"/>
      <c r="E78" s="159"/>
      <c r="F78" s="159"/>
      <c r="G78" s="159"/>
    </row>
    <row r="79" spans="1:28">
      <c r="A79" s="159"/>
      <c r="B79" s="159"/>
      <c r="C79" s="159"/>
      <c r="D79" s="159"/>
      <c r="E79" s="159"/>
      <c r="F79" s="159"/>
      <c r="G79" s="159"/>
    </row>
    <row r="80" spans="1:28">
      <c r="A80" s="160"/>
      <c r="B80" s="160"/>
      <c r="C80" s="160"/>
      <c r="D80" s="160"/>
      <c r="E80" s="160"/>
      <c r="F80" s="160"/>
      <c r="G80" s="160"/>
    </row>
    <row r="81" spans="1:7">
      <c r="A81" s="160"/>
      <c r="B81" s="160"/>
      <c r="C81" s="160"/>
      <c r="D81" s="160"/>
      <c r="E81" s="160"/>
      <c r="F81" s="160"/>
      <c r="G81" s="160"/>
    </row>
    <row r="82" spans="1:7">
      <c r="A82" s="160"/>
      <c r="B82" s="160"/>
      <c r="C82" s="160"/>
      <c r="D82" s="160"/>
      <c r="E82" s="160"/>
      <c r="F82" s="160"/>
      <c r="G82" s="160"/>
    </row>
    <row r="83" spans="1:7">
      <c r="A83" s="160"/>
      <c r="B83" s="160"/>
      <c r="C83" s="160"/>
      <c r="D83" s="160"/>
      <c r="E83" s="160"/>
      <c r="F83" s="160"/>
      <c r="G83" s="160"/>
    </row>
    <row r="84" spans="1:7">
      <c r="A84" s="160"/>
      <c r="B84" s="160"/>
      <c r="C84" s="160"/>
      <c r="D84" s="160"/>
      <c r="E84" s="160"/>
      <c r="F84" s="160"/>
      <c r="G84" s="160"/>
    </row>
    <row r="85" spans="1:7">
      <c r="A85" s="160"/>
      <c r="B85" s="160"/>
      <c r="C85" s="160"/>
      <c r="D85" s="160"/>
      <c r="E85" s="160"/>
      <c r="F85" s="160"/>
      <c r="G85" s="160"/>
    </row>
    <row r="91" spans="1:7">
      <c r="C91" s="108" t="s">
        <v>103</v>
      </c>
      <c r="D91" s="108"/>
      <c r="E91" s="108"/>
      <c r="F91" s="108"/>
    </row>
    <row r="92" spans="1:7">
      <c r="C92" s="108"/>
      <c r="D92" s="108"/>
      <c r="E92" s="108"/>
      <c r="F92" s="108"/>
    </row>
    <row r="93" spans="1:7">
      <c r="C93" s="108"/>
      <c r="D93" s="108"/>
      <c r="E93" s="108"/>
      <c r="F93" s="108"/>
    </row>
    <row r="94" spans="1:7">
      <c r="C94" s="108"/>
      <c r="D94" s="108"/>
      <c r="E94" s="108"/>
      <c r="F94" s="108"/>
    </row>
    <row r="95" spans="1:7">
      <c r="C95" s="108"/>
      <c r="D95" s="108"/>
      <c r="E95" s="108"/>
      <c r="F95" s="108"/>
    </row>
    <row r="96" spans="1:7">
      <c r="C96" s="108"/>
      <c r="D96" s="108"/>
      <c r="E96" s="108"/>
      <c r="F96" s="108"/>
    </row>
    <row r="97" spans="3:6">
      <c r="C97" s="130" t="s">
        <v>104</v>
      </c>
      <c r="D97" s="130"/>
      <c r="E97" s="130"/>
      <c r="F97" s="130"/>
    </row>
    <row r="98" spans="3:6">
      <c r="C98" s="108"/>
      <c r="D98" s="108"/>
      <c r="E98" s="108"/>
      <c r="F98" s="108"/>
    </row>
  </sheetData>
  <mergeCells count="96">
    <mergeCell ref="A44:B44"/>
    <mergeCell ref="E44:F44"/>
    <mergeCell ref="A14:C14"/>
    <mergeCell ref="E14:G14"/>
    <mergeCell ref="A38:B38"/>
    <mergeCell ref="A39:B39"/>
    <mergeCell ref="A40:B40"/>
    <mergeCell ref="A19:B19"/>
    <mergeCell ref="E19:F19"/>
    <mergeCell ref="A21:B21"/>
    <mergeCell ref="E21:F21"/>
    <mergeCell ref="A32:B32"/>
    <mergeCell ref="E32:F32"/>
    <mergeCell ref="E38:F38"/>
    <mergeCell ref="E39:F39"/>
    <mergeCell ref="E40:F40"/>
    <mergeCell ref="A15:B15"/>
    <mergeCell ref="E15:F15"/>
    <mergeCell ref="A16:B16"/>
    <mergeCell ref="E16:F16"/>
    <mergeCell ref="A17:B17"/>
    <mergeCell ref="E17:F17"/>
    <mergeCell ref="A7:G7"/>
    <mergeCell ref="A8:G8"/>
    <mergeCell ref="A9:G9"/>
    <mergeCell ref="A11:D11"/>
    <mergeCell ref="A12:C12"/>
    <mergeCell ref="A22:B22"/>
    <mergeCell ref="E22:F22"/>
    <mergeCell ref="A23:B23"/>
    <mergeCell ref="E23:F23"/>
    <mergeCell ref="A18:B18"/>
    <mergeCell ref="E18:F18"/>
    <mergeCell ref="A20:B20"/>
    <mergeCell ref="E20:F20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42:B42"/>
    <mergeCell ref="E42:F42"/>
    <mergeCell ref="A33:B33"/>
    <mergeCell ref="E33:F33"/>
    <mergeCell ref="A43:B43"/>
    <mergeCell ref="E43:F43"/>
    <mergeCell ref="A34:B34"/>
    <mergeCell ref="E34:F34"/>
    <mergeCell ref="A35:B35"/>
    <mergeCell ref="E35:F35"/>
    <mergeCell ref="A37:B37"/>
    <mergeCell ref="E37:F37"/>
    <mergeCell ref="A41:B41"/>
    <mergeCell ref="E41:F41"/>
    <mergeCell ref="A36:B36"/>
    <mergeCell ref="E36:F36"/>
    <mergeCell ref="B67:E67"/>
    <mergeCell ref="A45:B45"/>
    <mergeCell ref="E45:F45"/>
    <mergeCell ref="E46:F46"/>
    <mergeCell ref="A47:B47"/>
    <mergeCell ref="E47:F47"/>
    <mergeCell ref="A59:G59"/>
    <mergeCell ref="A60:G60"/>
    <mergeCell ref="A61:G61"/>
    <mergeCell ref="B64:E64"/>
    <mergeCell ref="B65:E65"/>
    <mergeCell ref="B66:E66"/>
    <mergeCell ref="C93:F93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C91:F91"/>
    <mergeCell ref="C92:F92"/>
    <mergeCell ref="C94:F94"/>
    <mergeCell ref="C95:F95"/>
    <mergeCell ref="C96:F96"/>
    <mergeCell ref="C97:F97"/>
    <mergeCell ref="C98:F98"/>
  </mergeCells>
  <pageMargins left="0.7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M90"/>
  <sheetViews>
    <sheetView topLeftCell="A10" zoomScaleNormal="100" workbookViewId="0">
      <selection activeCell="T57" sqref="T57"/>
    </sheetView>
  </sheetViews>
  <sheetFormatPr baseColWidth="10" defaultRowHeight="15"/>
  <cols>
    <col min="4" max="4" width="8.5703125" customWidth="1"/>
    <col min="5" max="5" width="1.85546875" customWidth="1"/>
    <col min="6" max="6" width="29" customWidth="1"/>
    <col min="8" max="8" width="13.7109375" customWidth="1"/>
    <col min="9" max="9" width="8.42578125" customWidth="1"/>
    <col min="10" max="10" width="8.7109375" customWidth="1"/>
    <col min="11" max="11" width="9" customWidth="1"/>
    <col min="12" max="12" width="7.42578125" customWidth="1"/>
    <col min="13" max="15" width="8.7109375" customWidth="1"/>
    <col min="16" max="16" width="10.42578125" customWidth="1"/>
    <col min="17" max="17" width="9.140625" customWidth="1"/>
    <col min="18" max="19" width="9.7109375" customWidth="1"/>
    <col min="20" max="21" width="8.140625" customWidth="1"/>
    <col min="22" max="22" width="8.42578125" customWidth="1"/>
    <col min="23" max="23" width="7.140625" customWidth="1"/>
    <col min="24" max="24" width="9.42578125" customWidth="1"/>
    <col min="25" max="26" width="8.140625" customWidth="1"/>
    <col min="27" max="27" width="8.5703125" customWidth="1"/>
    <col min="28" max="28" width="9.85546875" customWidth="1"/>
    <col min="29" max="29" width="8.140625" customWidth="1"/>
    <col min="30" max="30" width="6.5703125" customWidth="1"/>
    <col min="31" max="31" width="6.85546875" customWidth="1"/>
    <col min="32" max="32" width="8" customWidth="1"/>
    <col min="33" max="33" width="8.28515625" customWidth="1"/>
  </cols>
  <sheetData>
    <row r="1" spans="1:38"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38">
      <c r="H2" s="21"/>
      <c r="I2" s="21"/>
      <c r="J2" s="21"/>
      <c r="K2" s="21"/>
      <c r="L2" s="21"/>
      <c r="M2" s="21"/>
      <c r="N2" s="21"/>
      <c r="O2" s="21"/>
      <c r="P2" s="21"/>
      <c r="Q2" s="46"/>
      <c r="R2" s="12"/>
      <c r="S2" s="12"/>
      <c r="T2" s="12"/>
      <c r="U2" s="12"/>
      <c r="V2" s="12"/>
      <c r="W2" s="12"/>
      <c r="X2" s="12"/>
      <c r="Y2" s="12"/>
      <c r="Z2" s="12"/>
    </row>
    <row r="3" spans="1:38">
      <c r="H3" s="21"/>
      <c r="I3" s="21"/>
      <c r="J3" s="21"/>
      <c r="K3" s="21"/>
      <c r="L3" s="21"/>
      <c r="M3" s="21"/>
      <c r="N3" s="21"/>
      <c r="O3" s="21"/>
      <c r="P3" s="21"/>
      <c r="Q3" s="46"/>
      <c r="R3" s="12"/>
      <c r="S3" s="12"/>
      <c r="T3" s="12"/>
      <c r="U3" s="12"/>
      <c r="V3" s="12"/>
      <c r="W3" s="12"/>
      <c r="X3" s="12"/>
      <c r="Y3" s="12"/>
      <c r="Z3" s="12"/>
    </row>
    <row r="4" spans="1:38">
      <c r="H4" s="21"/>
      <c r="I4" s="21"/>
      <c r="J4" s="21"/>
      <c r="K4" s="21"/>
      <c r="L4" s="21"/>
      <c r="M4" s="21"/>
      <c r="N4" s="21"/>
      <c r="O4" s="21"/>
      <c r="P4" s="21"/>
      <c r="Q4" s="46"/>
      <c r="R4" s="12"/>
      <c r="S4" s="12"/>
      <c r="T4" s="12"/>
      <c r="U4" s="12"/>
      <c r="V4" s="12"/>
      <c r="W4" s="12"/>
      <c r="X4" s="12"/>
      <c r="Y4" s="12"/>
      <c r="Z4" s="12"/>
    </row>
    <row r="5" spans="1:38">
      <c r="H5" s="21"/>
      <c r="I5" s="21"/>
      <c r="J5" s="21"/>
      <c r="K5" s="21"/>
      <c r="L5" s="21"/>
      <c r="M5" s="21"/>
      <c r="N5" s="21"/>
      <c r="O5" s="21"/>
      <c r="P5" s="21"/>
      <c r="Q5" s="21"/>
      <c r="R5" s="12"/>
      <c r="S5" s="12"/>
      <c r="T5" s="12"/>
      <c r="U5" s="12"/>
      <c r="V5" s="12"/>
      <c r="W5" s="12"/>
      <c r="X5" s="12"/>
      <c r="Y5" s="12"/>
      <c r="Z5" s="12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8">
      <c r="H6" s="21"/>
      <c r="I6" s="21"/>
      <c r="J6" s="21"/>
      <c r="K6" s="21"/>
      <c r="L6" s="21"/>
      <c r="M6" s="21"/>
      <c r="N6" s="21"/>
      <c r="O6" s="21"/>
      <c r="P6" s="21"/>
      <c r="Q6" s="2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>
      <c r="A7" s="116" t="s">
        <v>38</v>
      </c>
      <c r="B7" s="116"/>
      <c r="C7" s="116"/>
      <c r="D7" s="116"/>
      <c r="E7" s="116"/>
      <c r="F7" s="116"/>
      <c r="G7" s="116"/>
      <c r="H7" s="21"/>
      <c r="I7" s="21"/>
      <c r="J7" s="21"/>
      <c r="K7" s="21"/>
      <c r="L7" s="21"/>
      <c r="M7" s="21"/>
      <c r="N7" s="21"/>
      <c r="O7" s="21"/>
      <c r="P7" s="21"/>
      <c r="Q7" s="21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H7" s="43"/>
      <c r="AL7" s="12"/>
    </row>
    <row r="8" spans="1:38">
      <c r="A8" s="116" t="s">
        <v>39</v>
      </c>
      <c r="B8" s="116"/>
      <c r="C8" s="116"/>
      <c r="D8" s="116"/>
      <c r="E8" s="116"/>
      <c r="F8" s="116"/>
      <c r="G8" s="116"/>
      <c r="H8" s="20"/>
      <c r="I8" s="20"/>
      <c r="J8" s="20"/>
      <c r="K8" s="20"/>
      <c r="L8" s="20"/>
      <c r="M8" s="20"/>
      <c r="N8" s="20"/>
      <c r="O8" s="20"/>
      <c r="P8" s="20"/>
      <c r="Q8" s="20"/>
      <c r="R8" s="12"/>
      <c r="S8" s="12"/>
      <c r="T8" s="14"/>
      <c r="U8" s="14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H8" s="43"/>
      <c r="AL8" s="12"/>
    </row>
    <row r="9" spans="1:38">
      <c r="A9" s="116" t="s">
        <v>140</v>
      </c>
      <c r="B9" s="116"/>
      <c r="C9" s="116"/>
      <c r="D9" s="116"/>
      <c r="E9" s="116"/>
      <c r="F9" s="116"/>
      <c r="G9" s="116"/>
      <c r="H9" s="20"/>
      <c r="I9" s="20"/>
      <c r="J9" s="20"/>
      <c r="K9" s="20"/>
      <c r="L9" s="20"/>
      <c r="M9" s="20"/>
      <c r="N9" s="20"/>
      <c r="O9" s="20"/>
      <c r="P9" s="20"/>
      <c r="Q9" s="20"/>
      <c r="R9" s="12"/>
      <c r="S9" s="12"/>
      <c r="T9" s="14"/>
      <c r="U9" s="14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H9" s="43"/>
      <c r="AL9" s="12"/>
    </row>
    <row r="10" spans="1:38">
      <c r="A10" s="40"/>
      <c r="B10" s="40"/>
      <c r="C10" s="40"/>
      <c r="D10" s="40"/>
      <c r="E10" s="40"/>
      <c r="F10" s="40"/>
      <c r="G10" s="4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"/>
      <c r="S10" s="12"/>
      <c r="T10" s="14"/>
      <c r="U10" s="14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H10" s="43"/>
      <c r="AL10" s="12"/>
    </row>
    <row r="11" spans="1:38">
      <c r="A11" s="117" t="s">
        <v>41</v>
      </c>
      <c r="B11" s="117"/>
      <c r="C11" s="117"/>
      <c r="D11" s="117"/>
      <c r="E11" s="40"/>
      <c r="F11" s="40"/>
      <c r="G11" s="4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2"/>
      <c r="S11" s="12"/>
      <c r="T11" s="14"/>
      <c r="U11" s="14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H11" s="43"/>
      <c r="AL11" s="12"/>
    </row>
    <row r="12" spans="1:38">
      <c r="A12" s="117" t="s">
        <v>149</v>
      </c>
      <c r="B12" s="117"/>
      <c r="C12" s="117"/>
      <c r="D12" s="42"/>
      <c r="E12" s="40"/>
      <c r="F12" s="40"/>
      <c r="G12" s="4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2"/>
      <c r="S12" s="12"/>
      <c r="T12" s="14"/>
      <c r="U12" s="14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H12" s="43"/>
      <c r="AL12" s="12"/>
    </row>
    <row r="13" spans="1:38"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2"/>
      <c r="S13" s="12"/>
      <c r="T13" s="14"/>
      <c r="U13" s="14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H13" s="43"/>
      <c r="AL13" s="12"/>
    </row>
    <row r="14" spans="1:38">
      <c r="A14" s="114" t="s">
        <v>43</v>
      </c>
      <c r="B14" s="114"/>
      <c r="C14" s="114"/>
      <c r="D14" s="16"/>
      <c r="E14" s="114" t="s">
        <v>44</v>
      </c>
      <c r="F14" s="114"/>
      <c r="G14" s="114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2"/>
      <c r="S14" s="12"/>
      <c r="T14" s="14"/>
      <c r="U14" s="14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H14" s="43"/>
      <c r="AL14" s="12"/>
    </row>
    <row r="15" spans="1:38">
      <c r="A15" s="112" t="s">
        <v>45</v>
      </c>
      <c r="B15" s="113"/>
      <c r="C15" s="41" t="s">
        <v>46</v>
      </c>
      <c r="D15" s="41"/>
      <c r="E15" s="114" t="s">
        <v>47</v>
      </c>
      <c r="F15" s="114"/>
      <c r="G15" s="41" t="s">
        <v>46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12"/>
      <c r="S15" s="12"/>
      <c r="T15" s="14"/>
      <c r="U15" s="14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H15" s="43"/>
      <c r="AL15" s="12"/>
    </row>
    <row r="16" spans="1:38" ht="12" customHeight="1">
      <c r="A16" s="115"/>
      <c r="B16" s="115"/>
      <c r="C16" s="14"/>
      <c r="D16" s="1"/>
      <c r="E16" s="110" t="s">
        <v>51</v>
      </c>
      <c r="F16" s="110"/>
      <c r="G16" s="12">
        <v>100747.2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2"/>
      <c r="S16" s="12"/>
      <c r="T16" s="14"/>
      <c r="U16" s="14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H16" s="43"/>
      <c r="AL16" s="12"/>
    </row>
    <row r="17" spans="1:38" ht="12" customHeight="1">
      <c r="A17" s="110" t="s">
        <v>66</v>
      </c>
      <c r="B17" s="110"/>
      <c r="C17" s="14">
        <v>19586</v>
      </c>
      <c r="D17" s="1"/>
      <c r="E17" s="110" t="s">
        <v>76</v>
      </c>
      <c r="F17" s="110"/>
      <c r="G17" s="12">
        <v>12932.65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2"/>
      <c r="S17" s="12"/>
      <c r="T17" s="14"/>
      <c r="U17" s="14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H17" s="43"/>
      <c r="AL17" s="12"/>
    </row>
    <row r="18" spans="1:38" ht="21.95" customHeight="1">
      <c r="A18" s="110" t="s">
        <v>16</v>
      </c>
      <c r="B18" s="110"/>
      <c r="C18" s="14">
        <v>38824.370000000003</v>
      </c>
      <c r="D18" s="1"/>
      <c r="E18" s="132" t="s">
        <v>127</v>
      </c>
      <c r="F18" s="132"/>
      <c r="G18" s="12">
        <v>11739.2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2"/>
      <c r="S18" s="12"/>
      <c r="T18" s="14"/>
      <c r="U18" s="14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H18" s="43"/>
      <c r="AL18" s="12"/>
    </row>
    <row r="19" spans="1:38" ht="21.95" customHeight="1">
      <c r="A19" s="110" t="s">
        <v>130</v>
      </c>
      <c r="B19" s="110"/>
      <c r="C19" s="14">
        <v>14490.62</v>
      </c>
      <c r="D19" s="1"/>
      <c r="E19" s="132" t="s">
        <v>50</v>
      </c>
      <c r="F19" s="132"/>
      <c r="G19" s="12">
        <v>1244.54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2"/>
      <c r="S19" s="12"/>
      <c r="T19" s="14"/>
      <c r="U19" s="14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H19" s="43"/>
      <c r="AL19" s="12"/>
    </row>
    <row r="20" spans="1:38" ht="21.95" customHeight="1">
      <c r="A20" s="110" t="s">
        <v>115</v>
      </c>
      <c r="B20" s="110"/>
      <c r="C20" s="14">
        <v>12551.76</v>
      </c>
      <c r="D20" s="1"/>
      <c r="E20" s="132" t="s">
        <v>49</v>
      </c>
      <c r="F20" s="132"/>
      <c r="G20" s="12">
        <v>32000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2"/>
      <c r="S20" s="12"/>
      <c r="T20" s="14"/>
      <c r="U20" s="14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45"/>
      <c r="AH20" s="43"/>
      <c r="AL20" s="12"/>
    </row>
    <row r="21" spans="1:38" ht="21.95" customHeight="1">
      <c r="A21" s="110" t="s">
        <v>18</v>
      </c>
      <c r="B21" s="110"/>
      <c r="C21" s="14">
        <v>186564.72</v>
      </c>
      <c r="D21" s="1"/>
      <c r="E21" s="132" t="s">
        <v>55</v>
      </c>
      <c r="F21" s="132"/>
      <c r="G21" s="12">
        <v>16258.99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2"/>
      <c r="S21" s="12"/>
      <c r="T21" s="14"/>
      <c r="U21" s="14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45"/>
      <c r="AH21" s="43"/>
      <c r="AL21" s="12"/>
    </row>
    <row r="22" spans="1:38" ht="12" customHeight="1">
      <c r="A22" s="110" t="s">
        <v>116</v>
      </c>
      <c r="B22" s="110"/>
      <c r="C22" s="14">
        <v>4603.1400000000003</v>
      </c>
      <c r="D22" s="1"/>
      <c r="E22" s="110" t="s">
        <v>8</v>
      </c>
      <c r="F22" s="110"/>
      <c r="G22" s="12">
        <v>93473.99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45"/>
      <c r="S22" s="45"/>
      <c r="T22" s="14"/>
      <c r="U22" s="14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45"/>
      <c r="AH22" s="43"/>
      <c r="AL22" s="12"/>
    </row>
    <row r="23" spans="1:38" ht="12" customHeight="1">
      <c r="A23" s="110" t="s">
        <v>117</v>
      </c>
      <c r="B23" s="110"/>
      <c r="C23" s="14">
        <v>11952.57</v>
      </c>
      <c r="D23" s="1"/>
      <c r="E23" s="132" t="s">
        <v>33</v>
      </c>
      <c r="F23" s="132"/>
      <c r="G23" s="12">
        <v>6359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45"/>
      <c r="S23" s="45"/>
      <c r="T23" s="14"/>
      <c r="U23" s="14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45"/>
      <c r="AH23" s="43"/>
      <c r="AL23" s="12"/>
    </row>
    <row r="24" spans="1:38" ht="12" customHeight="1">
      <c r="A24" s="110" t="s">
        <v>52</v>
      </c>
      <c r="B24" s="110"/>
      <c r="C24" s="14">
        <v>14093.88</v>
      </c>
      <c r="D24" s="1"/>
      <c r="E24" s="110" t="s">
        <v>129</v>
      </c>
      <c r="F24" s="110"/>
      <c r="G24" s="12">
        <v>7077.16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45"/>
      <c r="S24" s="45"/>
      <c r="T24" s="14"/>
      <c r="U24" s="14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45"/>
      <c r="AL24" s="12"/>
    </row>
    <row r="25" spans="1:38" ht="12" customHeight="1">
      <c r="A25" s="110" t="s">
        <v>142</v>
      </c>
      <c r="B25" s="110"/>
      <c r="C25" s="14">
        <v>6344</v>
      </c>
      <c r="D25" s="1"/>
      <c r="E25" s="110" t="s">
        <v>141</v>
      </c>
      <c r="F25" s="110"/>
      <c r="G25" s="12">
        <v>94985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45"/>
      <c r="S25" s="45"/>
      <c r="T25" s="14"/>
      <c r="U25" s="14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45"/>
    </row>
    <row r="26" spans="1:38" ht="12" customHeight="1">
      <c r="A26" s="110" t="s">
        <v>56</v>
      </c>
      <c r="B26" s="110"/>
      <c r="C26" s="14">
        <v>1115.7</v>
      </c>
      <c r="D26" s="1"/>
      <c r="E26" s="110"/>
      <c r="F26" s="110"/>
      <c r="G26" s="12"/>
      <c r="H26" s="20"/>
      <c r="I26" s="20"/>
      <c r="J26" s="47"/>
      <c r="K26" s="47"/>
      <c r="L26" s="47"/>
      <c r="M26" s="21"/>
      <c r="N26" s="21"/>
      <c r="O26" s="21"/>
      <c r="P26" s="21"/>
      <c r="Q26" s="21"/>
      <c r="R26" s="45"/>
      <c r="S26" s="45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45"/>
      <c r="AF26" s="45"/>
    </row>
    <row r="27" spans="1:38" ht="12" customHeight="1">
      <c r="A27" s="110" t="s">
        <v>53</v>
      </c>
      <c r="B27" s="110"/>
      <c r="C27" s="14">
        <v>19744.12</v>
      </c>
      <c r="D27" s="1"/>
      <c r="E27" s="110"/>
      <c r="F27" s="110"/>
      <c r="G27" s="12"/>
      <c r="H27" s="20"/>
      <c r="I27" s="20"/>
      <c r="J27" s="47"/>
      <c r="K27" s="47"/>
      <c r="L27" s="47"/>
      <c r="M27" s="21"/>
      <c r="N27" s="21"/>
      <c r="O27" s="21"/>
      <c r="P27" s="21"/>
      <c r="Q27" s="21"/>
      <c r="R27" s="45"/>
      <c r="S27" s="4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45"/>
      <c r="AF27" s="45"/>
    </row>
    <row r="28" spans="1:38" ht="12" customHeight="1">
      <c r="A28" s="110" t="s">
        <v>123</v>
      </c>
      <c r="B28" s="110"/>
      <c r="C28" s="14">
        <v>3173.06</v>
      </c>
      <c r="D28" s="1"/>
      <c r="E28" s="110"/>
      <c r="F28" s="110"/>
      <c r="G28" s="12"/>
      <c r="H28" s="20"/>
      <c r="I28" s="20"/>
      <c r="J28" s="47"/>
      <c r="K28" s="47"/>
      <c r="L28" s="47"/>
      <c r="M28" s="21"/>
      <c r="N28" s="21"/>
      <c r="O28" s="21"/>
      <c r="P28" s="21"/>
      <c r="Q28" s="21"/>
      <c r="R28" s="45"/>
      <c r="S28" s="4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45"/>
      <c r="AF28" s="45"/>
    </row>
    <row r="29" spans="1:38" ht="12" customHeight="1">
      <c r="A29" s="110" t="s">
        <v>48</v>
      </c>
      <c r="B29" s="110"/>
      <c r="C29" s="14">
        <v>135722.72</v>
      </c>
      <c r="D29" s="1"/>
      <c r="E29" s="110"/>
      <c r="F29" s="110"/>
      <c r="G29" s="1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12"/>
      <c r="AA29" s="12"/>
      <c r="AB29" s="12"/>
      <c r="AC29" s="12"/>
      <c r="AD29" s="12"/>
      <c r="AE29" s="45"/>
      <c r="AF29" s="45"/>
    </row>
    <row r="30" spans="1:38" ht="12" customHeight="1">
      <c r="A30" s="110" t="s">
        <v>132</v>
      </c>
      <c r="B30" s="110"/>
      <c r="C30" s="14">
        <v>830.04</v>
      </c>
      <c r="D30" s="1"/>
      <c r="E30" s="110"/>
      <c r="F30" s="110"/>
      <c r="G30" s="12"/>
      <c r="H30" s="20"/>
      <c r="I30" s="20"/>
      <c r="J30" s="47"/>
      <c r="K30" s="47"/>
      <c r="L30" s="47"/>
      <c r="M30" s="21"/>
      <c r="N30" s="21"/>
      <c r="O30" s="21"/>
      <c r="P30" s="21"/>
      <c r="Q30" s="21"/>
      <c r="R30" s="45"/>
      <c r="S30" s="4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45"/>
      <c r="AF30" s="45"/>
    </row>
    <row r="31" spans="1:38" ht="12" customHeight="1">
      <c r="A31" s="110" t="s">
        <v>125</v>
      </c>
      <c r="B31" s="110"/>
      <c r="C31" s="14">
        <v>726.96</v>
      </c>
      <c r="D31" s="1"/>
      <c r="E31" s="110"/>
      <c r="F31" s="110"/>
      <c r="G31" s="12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45"/>
      <c r="AF31" s="45"/>
    </row>
    <row r="32" spans="1:38" ht="12" customHeight="1">
      <c r="A32" s="110" t="s">
        <v>58</v>
      </c>
      <c r="B32" s="110"/>
      <c r="C32" s="14">
        <v>5324.85</v>
      </c>
      <c r="D32" s="1"/>
      <c r="E32" s="110"/>
      <c r="F32" s="110"/>
      <c r="G32" s="12"/>
      <c r="H32" s="14"/>
      <c r="I32" s="14"/>
      <c r="J32" s="39"/>
      <c r="K32" s="39"/>
      <c r="L32" s="39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45"/>
      <c r="AF32" s="45"/>
    </row>
    <row r="33" spans="1:39" ht="12" customHeight="1">
      <c r="A33" s="110" t="s">
        <v>131</v>
      </c>
      <c r="B33" s="110"/>
      <c r="C33" s="14">
        <v>8328.2800000000007</v>
      </c>
      <c r="D33" s="1"/>
      <c r="E33" s="110"/>
      <c r="F33" s="110"/>
      <c r="G33" s="12"/>
      <c r="H33" s="14"/>
      <c r="I33" s="14"/>
      <c r="J33" s="39"/>
      <c r="K33" s="39"/>
      <c r="L33" s="39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45"/>
      <c r="AF33" s="45"/>
    </row>
    <row r="34" spans="1:39" ht="12" customHeight="1">
      <c r="A34" s="110" t="s">
        <v>139</v>
      </c>
      <c r="B34" s="110"/>
      <c r="C34" s="12">
        <v>1169.26</v>
      </c>
      <c r="D34" s="1"/>
      <c r="E34" s="110"/>
      <c r="F34" s="110"/>
      <c r="G34" s="12"/>
      <c r="H34" s="12"/>
      <c r="I34" s="12"/>
      <c r="J34" s="39"/>
      <c r="K34" s="39"/>
      <c r="L34" s="39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45"/>
      <c r="AF34" s="45"/>
    </row>
    <row r="35" spans="1:39" ht="12" customHeight="1">
      <c r="A35" s="110" t="s">
        <v>143</v>
      </c>
      <c r="B35" s="110"/>
      <c r="C35" s="12">
        <v>5989</v>
      </c>
      <c r="D35" s="1"/>
      <c r="E35" s="43"/>
      <c r="F35" s="43"/>
      <c r="G35" s="12"/>
      <c r="H35" s="12"/>
      <c r="I35" s="12"/>
      <c r="J35" s="39"/>
      <c r="K35" s="39"/>
      <c r="L35" s="39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45"/>
      <c r="AF35" s="45"/>
    </row>
    <row r="36" spans="1:39">
      <c r="A36" s="111" t="s">
        <v>67</v>
      </c>
      <c r="B36" s="111"/>
      <c r="C36" s="13">
        <f>SUM(C16:C35)</f>
        <v>491135.05000000005</v>
      </c>
      <c r="D36" s="18"/>
      <c r="E36" s="111"/>
      <c r="F36" s="111"/>
      <c r="G36" s="13">
        <f>SUM(G16:G33)</f>
        <v>376817.72999999992</v>
      </c>
      <c r="H36" s="12"/>
      <c r="I36" s="12"/>
      <c r="J36" s="39"/>
      <c r="K36" s="39"/>
      <c r="L36" s="39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45"/>
      <c r="AF36" s="45"/>
    </row>
    <row r="37" spans="1:39" ht="9" customHeight="1">
      <c r="A37" s="43"/>
      <c r="B37" s="43"/>
      <c r="C37" s="1"/>
      <c r="D37" s="1"/>
      <c r="E37" s="110"/>
      <c r="F37" s="110"/>
      <c r="G37" s="43"/>
      <c r="H37" s="12"/>
      <c r="I37" s="12"/>
      <c r="J37" s="39"/>
      <c r="K37" s="39"/>
      <c r="L37" s="39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45"/>
      <c r="AF37" s="45"/>
    </row>
    <row r="38" spans="1:39" ht="15.75" thickBot="1">
      <c r="A38" s="111" t="s">
        <v>37</v>
      </c>
      <c r="B38" s="111"/>
      <c r="C38" s="3"/>
      <c r="D38" s="3"/>
      <c r="E38" s="111"/>
      <c r="F38" s="111"/>
      <c r="G38" s="19">
        <f>(2587370.96+C36)-G36</f>
        <v>2701688.28</v>
      </c>
      <c r="H38" s="12"/>
      <c r="I38" s="12"/>
      <c r="J38" s="39"/>
      <c r="K38" s="39"/>
      <c r="L38" s="39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45"/>
      <c r="AF38" s="45"/>
    </row>
    <row r="39" spans="1:39" ht="15.75" thickTop="1">
      <c r="A39" s="44"/>
      <c r="B39" s="44"/>
      <c r="C39" s="3"/>
      <c r="D39" s="3"/>
      <c r="E39" s="44"/>
      <c r="F39" s="44"/>
      <c r="G39" s="22"/>
      <c r="H39" s="12"/>
      <c r="I39" s="12"/>
      <c r="J39" s="39"/>
      <c r="K39" s="39"/>
      <c r="L39" s="39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45"/>
      <c r="AF39" s="45"/>
    </row>
    <row r="40" spans="1:39">
      <c r="A40" s="1"/>
      <c r="B40" s="1"/>
      <c r="C40" s="12"/>
      <c r="D40" s="1"/>
      <c r="E40" s="1"/>
      <c r="F40" s="1"/>
      <c r="G40" s="12"/>
      <c r="H40" s="12"/>
      <c r="I40" s="12"/>
      <c r="J40" s="39"/>
      <c r="K40" s="39"/>
      <c r="L40" s="39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45"/>
      <c r="AF40" s="45"/>
    </row>
    <row r="41" spans="1:39">
      <c r="A41" s="1"/>
      <c r="B41" s="1"/>
      <c r="C41" s="12"/>
      <c r="D41" s="1"/>
      <c r="E41" s="1"/>
      <c r="F41" s="1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45"/>
      <c r="AF41" s="45"/>
    </row>
    <row r="42" spans="1:39">
      <c r="A42" s="1"/>
      <c r="B42" s="1"/>
      <c r="C42" s="13"/>
      <c r="D42" s="1"/>
      <c r="E42" s="1"/>
      <c r="F42" s="1"/>
      <c r="G42" s="13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45"/>
      <c r="AF42" s="45"/>
    </row>
    <row r="43" spans="1:39">
      <c r="A43" s="1"/>
      <c r="B43" s="1"/>
      <c r="C43" s="12"/>
      <c r="D43" s="1"/>
      <c r="E43" s="1"/>
      <c r="F43" s="1">
        <v>664154.15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45"/>
      <c r="AF43" s="45"/>
    </row>
    <row r="44" spans="1:39">
      <c r="A44" s="1"/>
      <c r="B44" s="1"/>
      <c r="C44" s="12"/>
      <c r="D44" s="1"/>
      <c r="E44" s="1"/>
      <c r="F44" s="1">
        <v>508719.12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45"/>
      <c r="AF44" s="45"/>
    </row>
    <row r="45" spans="1:39">
      <c r="A45" s="1"/>
      <c r="B45" s="1"/>
      <c r="C45" s="12"/>
      <c r="D45" s="1"/>
      <c r="E45" s="1"/>
      <c r="F45" s="1">
        <v>491135.05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45"/>
      <c r="AF45" s="45"/>
    </row>
    <row r="46" spans="1:39">
      <c r="A46" s="1"/>
      <c r="B46" s="1"/>
      <c r="C46" s="12"/>
      <c r="D46" s="1"/>
      <c r="E46" s="1"/>
      <c r="F46" s="1">
        <f>SUM(F43:F45)</f>
        <v>1664008.32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45"/>
    </row>
    <row r="47" spans="1:39">
      <c r="A47" s="1"/>
      <c r="B47" s="1"/>
      <c r="C47" s="12"/>
      <c r="D47" s="1"/>
      <c r="E47" s="1"/>
      <c r="F47" s="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45"/>
      <c r="AF47" s="45"/>
    </row>
    <row r="48" spans="1:39">
      <c r="A48" s="1"/>
      <c r="B48" s="1"/>
      <c r="C48" s="12"/>
      <c r="D48" s="1"/>
      <c r="E48" s="1"/>
      <c r="F48" s="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45"/>
      <c r="AF48" s="45"/>
      <c r="AM48" s="45"/>
    </row>
    <row r="49" spans="1:32">
      <c r="A49" s="160"/>
      <c r="B49" s="160"/>
      <c r="C49" s="160"/>
      <c r="D49" s="160"/>
      <c r="E49" s="160"/>
      <c r="F49" s="160"/>
      <c r="G49" s="160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45"/>
      <c r="AF49" s="45"/>
    </row>
    <row r="50" spans="1:32">
      <c r="A50" s="163"/>
      <c r="B50" s="163"/>
      <c r="C50" s="163"/>
      <c r="D50" s="163"/>
      <c r="E50" s="163"/>
      <c r="F50" s="163"/>
      <c r="G50" s="16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45"/>
      <c r="AF50" s="45"/>
    </row>
    <row r="51" spans="1:32">
      <c r="A51" s="163"/>
      <c r="B51" s="163"/>
      <c r="C51" s="163"/>
      <c r="D51" s="163"/>
      <c r="E51" s="163"/>
      <c r="F51" s="163"/>
      <c r="G51" s="16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45"/>
      <c r="AF51" s="45"/>
    </row>
    <row r="52" spans="1:32">
      <c r="A52" s="163"/>
      <c r="B52" s="163"/>
      <c r="C52" s="163"/>
      <c r="D52" s="163"/>
      <c r="E52" s="163"/>
      <c r="F52" s="163"/>
      <c r="G52" s="163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45"/>
      <c r="AF52" s="45"/>
    </row>
    <row r="53" spans="1:32">
      <c r="A53" s="160"/>
      <c r="B53" s="160"/>
      <c r="C53" s="160"/>
      <c r="D53" s="160"/>
      <c r="E53" s="160"/>
      <c r="F53" s="160"/>
      <c r="G53" s="160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45"/>
      <c r="AF53" s="45"/>
    </row>
    <row r="54" spans="1:32">
      <c r="A54" s="160"/>
      <c r="B54" s="160"/>
      <c r="C54" s="160"/>
      <c r="D54" s="160"/>
      <c r="E54" s="160"/>
      <c r="F54" s="160"/>
      <c r="G54" s="160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45"/>
      <c r="AF54" s="45"/>
    </row>
    <row r="55" spans="1:32">
      <c r="A55" s="159"/>
      <c r="B55" s="158"/>
      <c r="C55" s="158"/>
      <c r="D55" s="158"/>
      <c r="E55" s="158"/>
      <c r="F55" s="159"/>
      <c r="G55" s="15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45"/>
      <c r="AF55" s="45"/>
    </row>
    <row r="56" spans="1:32">
      <c r="A56" s="159"/>
      <c r="B56" s="158"/>
      <c r="C56" s="158"/>
      <c r="D56" s="158"/>
      <c r="E56" s="158"/>
      <c r="F56" s="159"/>
      <c r="G56" s="15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45"/>
      <c r="AF56" s="45"/>
    </row>
    <row r="57" spans="1:32">
      <c r="A57" s="164"/>
      <c r="B57" s="158"/>
      <c r="C57" s="158"/>
      <c r="D57" s="158"/>
      <c r="E57" s="158"/>
      <c r="F57" s="159"/>
      <c r="G57" s="16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45"/>
      <c r="AF57" s="45"/>
    </row>
    <row r="58" spans="1:32">
      <c r="A58" s="159"/>
      <c r="B58" s="158"/>
      <c r="C58" s="158"/>
      <c r="D58" s="158"/>
      <c r="E58" s="158"/>
      <c r="F58" s="159"/>
      <c r="G58" s="16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45"/>
      <c r="AF58" s="45"/>
    </row>
    <row r="59" spans="1:32">
      <c r="A59" s="159"/>
      <c r="B59" s="158"/>
      <c r="C59" s="158"/>
      <c r="D59" s="158"/>
      <c r="E59" s="158"/>
      <c r="F59" s="159"/>
      <c r="G59" s="16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45"/>
      <c r="AF59" s="45"/>
    </row>
    <row r="60" spans="1:32">
      <c r="A60" s="159"/>
      <c r="B60" s="158"/>
      <c r="C60" s="158"/>
      <c r="D60" s="158"/>
      <c r="E60" s="158"/>
      <c r="F60" s="159"/>
      <c r="G60" s="16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45"/>
      <c r="AF60" s="45"/>
    </row>
    <row r="61" spans="1:32">
      <c r="A61" s="159"/>
      <c r="B61" s="158"/>
      <c r="C61" s="158"/>
      <c r="D61" s="158"/>
      <c r="E61" s="158"/>
      <c r="F61" s="159"/>
      <c r="G61" s="16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45"/>
      <c r="AF61" s="45"/>
    </row>
    <row r="62" spans="1:32">
      <c r="A62" s="159"/>
      <c r="B62" s="158"/>
      <c r="C62" s="158"/>
      <c r="D62" s="158"/>
      <c r="E62" s="158"/>
      <c r="F62" s="159"/>
      <c r="G62" s="162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</row>
    <row r="63" spans="1:32">
      <c r="A63" s="159"/>
      <c r="B63" s="158"/>
      <c r="C63" s="158"/>
      <c r="D63" s="158"/>
      <c r="E63" s="158"/>
      <c r="F63" s="159"/>
      <c r="G63" s="162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</row>
    <row r="64" spans="1:32">
      <c r="A64" s="159"/>
      <c r="B64" s="158"/>
      <c r="C64" s="158"/>
      <c r="D64" s="158"/>
      <c r="E64" s="158"/>
      <c r="F64" s="159"/>
      <c r="G64" s="162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</row>
    <row r="65" spans="1:30">
      <c r="A65" s="159"/>
      <c r="B65" s="158"/>
      <c r="C65" s="158"/>
      <c r="D65" s="158"/>
      <c r="E65" s="158"/>
      <c r="F65" s="159"/>
      <c r="G65" s="162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</row>
    <row r="66" spans="1:30">
      <c r="A66" s="159"/>
      <c r="B66" s="158"/>
      <c r="C66" s="158"/>
      <c r="D66" s="158"/>
      <c r="E66" s="158"/>
      <c r="F66" s="159"/>
      <c r="G66" s="162"/>
    </row>
    <row r="67" spans="1:30">
      <c r="A67" s="159"/>
      <c r="B67" s="158"/>
      <c r="C67" s="158"/>
      <c r="D67" s="158"/>
      <c r="E67" s="158"/>
      <c r="F67" s="159"/>
      <c r="G67" s="162"/>
    </row>
    <row r="68" spans="1:30">
      <c r="A68" s="159"/>
      <c r="B68" s="159"/>
      <c r="C68" s="159"/>
      <c r="D68" s="159"/>
      <c r="E68" s="159"/>
      <c r="F68" s="159"/>
      <c r="G68" s="159"/>
    </row>
    <row r="69" spans="1:30">
      <c r="A69" s="159"/>
      <c r="B69" s="159"/>
      <c r="C69" s="159"/>
      <c r="D69" s="159"/>
      <c r="E69" s="159"/>
      <c r="F69" s="159"/>
      <c r="G69" s="159"/>
    </row>
    <row r="70" spans="1:30">
      <c r="A70" s="159"/>
      <c r="B70" s="159"/>
      <c r="C70" s="159"/>
      <c r="D70" s="159"/>
      <c r="E70" s="159"/>
      <c r="F70" s="159"/>
      <c r="G70" s="159"/>
    </row>
    <row r="71" spans="1:30">
      <c r="A71" s="160"/>
      <c r="B71" s="160"/>
      <c r="C71" s="160"/>
      <c r="D71" s="160"/>
      <c r="E71" s="160"/>
      <c r="F71" s="160"/>
      <c r="G71" s="160"/>
    </row>
    <row r="72" spans="1:30">
      <c r="A72" s="160"/>
      <c r="B72" s="160"/>
      <c r="C72" s="160"/>
      <c r="D72" s="160"/>
      <c r="E72" s="160"/>
      <c r="F72" s="160"/>
      <c r="G72" s="160"/>
    </row>
    <row r="73" spans="1:30">
      <c r="A73" s="160"/>
      <c r="B73" s="160"/>
      <c r="C73" s="160"/>
      <c r="D73" s="160"/>
      <c r="E73" s="160"/>
      <c r="F73" s="160"/>
      <c r="G73" s="160"/>
    </row>
    <row r="74" spans="1:30">
      <c r="A74" s="160"/>
      <c r="B74" s="160"/>
      <c r="C74" s="160"/>
      <c r="D74" s="160"/>
      <c r="E74" s="160"/>
      <c r="F74" s="160"/>
      <c r="G74" s="160"/>
    </row>
    <row r="75" spans="1:30">
      <c r="A75" s="160"/>
      <c r="B75" s="160"/>
      <c r="C75" s="160"/>
      <c r="D75" s="160"/>
      <c r="E75" s="160"/>
      <c r="F75" s="160"/>
      <c r="G75" s="160"/>
    </row>
    <row r="76" spans="1:30">
      <c r="A76" s="160"/>
      <c r="B76" s="160"/>
      <c r="C76" s="160"/>
      <c r="D76" s="160"/>
      <c r="E76" s="160"/>
      <c r="F76" s="160"/>
      <c r="G76" s="160"/>
    </row>
    <row r="77" spans="1:30">
      <c r="A77" s="160"/>
      <c r="B77" s="160"/>
      <c r="C77" s="160"/>
      <c r="D77" s="160"/>
      <c r="E77" s="160"/>
      <c r="F77" s="160"/>
      <c r="G77" s="160"/>
    </row>
    <row r="78" spans="1:30">
      <c r="A78" s="160"/>
      <c r="B78" s="160"/>
      <c r="C78" s="160"/>
      <c r="D78" s="160"/>
      <c r="E78" s="160"/>
      <c r="F78" s="160"/>
      <c r="G78" s="160"/>
    </row>
    <row r="79" spans="1:30">
      <c r="A79" s="160"/>
      <c r="B79" s="160"/>
      <c r="C79" s="160"/>
      <c r="D79" s="160"/>
      <c r="E79" s="160"/>
      <c r="F79" s="160"/>
      <c r="G79" s="160"/>
    </row>
    <row r="80" spans="1:30">
      <c r="A80" s="160"/>
      <c r="B80" s="160"/>
      <c r="C80" s="160"/>
      <c r="D80" s="160"/>
      <c r="E80" s="160"/>
      <c r="F80" s="160"/>
      <c r="G80" s="160"/>
    </row>
    <row r="81" spans="1:7">
      <c r="A81" s="160"/>
      <c r="B81" s="160"/>
      <c r="C81" s="160"/>
      <c r="D81" s="160"/>
      <c r="E81" s="160"/>
      <c r="F81" s="160"/>
      <c r="G81" s="160"/>
    </row>
    <row r="82" spans="1:7">
      <c r="A82" s="160"/>
      <c r="B82" s="160"/>
      <c r="C82" s="163"/>
      <c r="D82" s="163"/>
      <c r="E82" s="163"/>
      <c r="F82" s="163"/>
      <c r="G82" s="160"/>
    </row>
    <row r="83" spans="1:7">
      <c r="A83" s="160"/>
      <c r="B83" s="160"/>
      <c r="C83" s="163"/>
      <c r="D83" s="163"/>
      <c r="E83" s="163"/>
      <c r="F83" s="163"/>
      <c r="G83" s="160"/>
    </row>
    <row r="84" spans="1:7">
      <c r="A84" s="160"/>
      <c r="B84" s="160"/>
      <c r="C84" s="163"/>
      <c r="D84" s="163"/>
      <c r="E84" s="163"/>
      <c r="F84" s="163"/>
      <c r="G84" s="160"/>
    </row>
    <row r="85" spans="1:7">
      <c r="A85" s="160"/>
      <c r="B85" s="160"/>
      <c r="C85" s="163"/>
      <c r="D85" s="163"/>
      <c r="E85" s="163"/>
      <c r="F85" s="163"/>
      <c r="G85" s="160"/>
    </row>
    <row r="86" spans="1:7">
      <c r="A86" s="160"/>
      <c r="B86" s="160"/>
      <c r="C86" s="163"/>
      <c r="D86" s="163"/>
      <c r="E86" s="163"/>
      <c r="F86" s="163"/>
      <c r="G86" s="160"/>
    </row>
    <row r="87" spans="1:7">
      <c r="A87" s="160"/>
      <c r="B87" s="160"/>
      <c r="C87" s="163"/>
      <c r="D87" s="163"/>
      <c r="E87" s="163"/>
      <c r="F87" s="163"/>
      <c r="G87" s="160"/>
    </row>
    <row r="88" spans="1:7">
      <c r="A88" s="160"/>
      <c r="B88" s="160"/>
      <c r="C88" s="163"/>
      <c r="D88" s="163"/>
      <c r="E88" s="163"/>
      <c r="F88" s="163"/>
      <c r="G88" s="160"/>
    </row>
    <row r="89" spans="1:7">
      <c r="A89" s="160"/>
      <c r="B89" s="160"/>
      <c r="C89" s="163"/>
      <c r="D89" s="163"/>
      <c r="E89" s="163"/>
      <c r="F89" s="163"/>
      <c r="G89" s="160"/>
    </row>
    <row r="90" spans="1:7">
      <c r="A90" s="160"/>
      <c r="B90" s="160"/>
      <c r="C90" s="160"/>
      <c r="D90" s="160"/>
      <c r="E90" s="160"/>
      <c r="F90" s="160"/>
      <c r="G90" s="160"/>
    </row>
  </sheetData>
  <mergeCells count="77">
    <mergeCell ref="A35:B35"/>
    <mergeCell ref="A21:B21"/>
    <mergeCell ref="C85:F85"/>
    <mergeCell ref="C86:F86"/>
    <mergeCell ref="C87:F87"/>
    <mergeCell ref="A52:G52"/>
    <mergeCell ref="B55:E55"/>
    <mergeCell ref="B56:E56"/>
    <mergeCell ref="B57:E57"/>
    <mergeCell ref="B58:E58"/>
    <mergeCell ref="A36:B36"/>
    <mergeCell ref="E36:F36"/>
    <mergeCell ref="E37:F37"/>
    <mergeCell ref="A38:B38"/>
    <mergeCell ref="E38:F38"/>
    <mergeCell ref="A50:G50"/>
    <mergeCell ref="C88:F88"/>
    <mergeCell ref="C89:F89"/>
    <mergeCell ref="E21:F21"/>
    <mergeCell ref="B65:E65"/>
    <mergeCell ref="B66:E66"/>
    <mergeCell ref="B67:E67"/>
    <mergeCell ref="C82:F82"/>
    <mergeCell ref="C83:F83"/>
    <mergeCell ref="C84:F84"/>
    <mergeCell ref="B59:E59"/>
    <mergeCell ref="B60:E60"/>
    <mergeCell ref="B61:E61"/>
    <mergeCell ref="B62:E62"/>
    <mergeCell ref="B63:E63"/>
    <mergeCell ref="B64:E64"/>
    <mergeCell ref="A51:G51"/>
    <mergeCell ref="A34:B34"/>
    <mergeCell ref="E34:F34"/>
    <mergeCell ref="A33:B33"/>
    <mergeCell ref="E33:F33"/>
    <mergeCell ref="A31:B31"/>
    <mergeCell ref="E31:F31"/>
    <mergeCell ref="A32:B32"/>
    <mergeCell ref="E32:F32"/>
    <mergeCell ref="A29:B29"/>
    <mergeCell ref="E29:F29"/>
    <mergeCell ref="A30:B30"/>
    <mergeCell ref="E30:F30"/>
    <mergeCell ref="A27:B27"/>
    <mergeCell ref="E27:F27"/>
    <mergeCell ref="A28:B28"/>
    <mergeCell ref="E28:F28"/>
    <mergeCell ref="A25:B25"/>
    <mergeCell ref="E25:F25"/>
    <mergeCell ref="A26:B26"/>
    <mergeCell ref="E26:F26"/>
    <mergeCell ref="A22:B22"/>
    <mergeCell ref="E22:F22"/>
    <mergeCell ref="A23:B23"/>
    <mergeCell ref="E23:F23"/>
    <mergeCell ref="A24:B24"/>
    <mergeCell ref="E24:F24"/>
    <mergeCell ref="A18:B18"/>
    <mergeCell ref="E18:F18"/>
    <mergeCell ref="A19:B19"/>
    <mergeCell ref="E19:F19"/>
    <mergeCell ref="A20:B20"/>
    <mergeCell ref="E20:F20"/>
    <mergeCell ref="A15:B15"/>
    <mergeCell ref="E15:F15"/>
    <mergeCell ref="A16:B16"/>
    <mergeCell ref="E16:F16"/>
    <mergeCell ref="A17:B17"/>
    <mergeCell ref="E17:F17"/>
    <mergeCell ref="A14:C14"/>
    <mergeCell ref="E14:G14"/>
    <mergeCell ref="A7:G7"/>
    <mergeCell ref="A8:G8"/>
    <mergeCell ref="A9:G9"/>
    <mergeCell ref="A11:D11"/>
    <mergeCell ref="A12:C12"/>
  </mergeCells>
  <pageMargins left="0.7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4:AA87"/>
  <sheetViews>
    <sheetView zoomScaleNormal="100" workbookViewId="0">
      <selection activeCell="N56" sqref="N56"/>
    </sheetView>
  </sheetViews>
  <sheetFormatPr baseColWidth="10" defaultRowHeight="15"/>
  <cols>
    <col min="6" max="6" width="13.140625" customWidth="1"/>
    <col min="8" max="8" width="8.5703125" customWidth="1"/>
    <col min="9" max="9" width="8.140625" customWidth="1"/>
    <col min="10" max="10" width="12.7109375" customWidth="1"/>
    <col min="11" max="11" width="10.42578125" customWidth="1"/>
    <col min="12" max="12" width="7" customWidth="1"/>
    <col min="13" max="13" width="8.42578125" customWidth="1"/>
    <col min="14" max="14" width="7.7109375" customWidth="1"/>
    <col min="15" max="15" width="8.42578125" customWidth="1"/>
    <col min="16" max="16" width="7.85546875" customWidth="1"/>
    <col min="17" max="17" width="9" customWidth="1"/>
    <col min="18" max="18" width="8.85546875" customWidth="1"/>
    <col min="19" max="19" width="8.140625" customWidth="1"/>
    <col min="20" max="20" width="8.85546875" customWidth="1"/>
    <col min="21" max="21" width="8.5703125" customWidth="1"/>
    <col min="22" max="22" width="9.140625" customWidth="1"/>
    <col min="23" max="23" width="10" customWidth="1"/>
    <col min="24" max="24" width="9.42578125" customWidth="1"/>
    <col min="25" max="25" width="8.42578125" customWidth="1"/>
  </cols>
  <sheetData>
    <row r="4" spans="1:26">
      <c r="A4" s="116" t="s">
        <v>38</v>
      </c>
      <c r="B4" s="116"/>
      <c r="C4" s="116"/>
      <c r="D4" s="116"/>
      <c r="E4" s="116"/>
      <c r="F4" s="116"/>
      <c r="G4" s="116"/>
    </row>
    <row r="5" spans="1:26">
      <c r="A5" s="116" t="s">
        <v>39</v>
      </c>
      <c r="B5" s="116"/>
      <c r="C5" s="116"/>
      <c r="D5" s="116"/>
      <c r="E5" s="116"/>
      <c r="F5" s="116"/>
      <c r="G5" s="116"/>
    </row>
    <row r="6" spans="1:26">
      <c r="A6" s="116" t="s">
        <v>150</v>
      </c>
      <c r="B6" s="116"/>
      <c r="C6" s="116"/>
      <c r="D6" s="116"/>
      <c r="E6" s="116"/>
      <c r="F6" s="116"/>
      <c r="G6" s="116"/>
    </row>
    <row r="7" spans="1:26">
      <c r="A7" s="54"/>
      <c r="B7" s="54"/>
      <c r="C7" s="54"/>
      <c r="D7" s="54"/>
      <c r="E7" s="54"/>
      <c r="F7" s="54"/>
      <c r="G7" s="54"/>
    </row>
    <row r="8" spans="1:26">
      <c r="A8" s="117" t="s">
        <v>41</v>
      </c>
      <c r="B8" s="117"/>
      <c r="C8" s="117"/>
      <c r="D8" s="117"/>
      <c r="E8" s="54"/>
      <c r="F8" s="54"/>
      <c r="G8" s="54"/>
    </row>
    <row r="9" spans="1:26">
      <c r="A9" s="117" t="s">
        <v>157</v>
      </c>
      <c r="B9" s="117"/>
      <c r="C9" s="117"/>
      <c r="D9" s="53"/>
      <c r="E9" s="54"/>
      <c r="F9" s="54"/>
      <c r="G9" s="54"/>
    </row>
    <row r="11" spans="1:26">
      <c r="A11" s="114" t="s">
        <v>43</v>
      </c>
      <c r="B11" s="114"/>
      <c r="C11" s="114"/>
      <c r="D11" s="16"/>
      <c r="E11" s="114" t="s">
        <v>44</v>
      </c>
      <c r="F11" s="114"/>
      <c r="G11" s="114"/>
    </row>
    <row r="12" spans="1:26">
      <c r="A12" s="112" t="s">
        <v>45</v>
      </c>
      <c r="B12" s="113"/>
      <c r="C12" s="52" t="s">
        <v>46</v>
      </c>
      <c r="D12" s="52"/>
      <c r="E12" s="114" t="s">
        <v>47</v>
      </c>
      <c r="F12" s="114"/>
      <c r="G12" s="52" t="s">
        <v>46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spans="1:26">
      <c r="A13" s="115"/>
      <c r="B13" s="115"/>
      <c r="C13" s="14"/>
      <c r="D13" s="1"/>
      <c r="E13" s="110" t="s">
        <v>51</v>
      </c>
      <c r="F13" s="110"/>
      <c r="G13" s="12">
        <v>124702.6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110" t="s">
        <v>66</v>
      </c>
      <c r="B14" s="110"/>
      <c r="C14" s="14">
        <v>21716.15</v>
      </c>
      <c r="D14" s="1"/>
      <c r="E14" s="110" t="s">
        <v>76</v>
      </c>
      <c r="F14" s="110"/>
      <c r="G14" s="12">
        <v>2091.6999999999998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60"/>
      <c r="T14" s="12"/>
      <c r="U14" s="12"/>
      <c r="V14" s="12"/>
      <c r="W14" s="12"/>
      <c r="X14" s="12"/>
      <c r="Y14" s="12"/>
      <c r="Z14" s="12"/>
    </row>
    <row r="15" spans="1:26" ht="30" customHeight="1">
      <c r="A15" s="110" t="s">
        <v>16</v>
      </c>
      <c r="B15" s="110"/>
      <c r="C15" s="14">
        <v>71780.740000000005</v>
      </c>
      <c r="D15" s="1"/>
      <c r="E15" s="132" t="s">
        <v>164</v>
      </c>
      <c r="F15" s="132"/>
      <c r="G15" s="12">
        <v>18185.97</v>
      </c>
      <c r="H15" s="12"/>
      <c r="I15" s="12"/>
      <c r="J15" s="12"/>
      <c r="K15" s="12"/>
      <c r="L15" s="12"/>
      <c r="M15" s="12"/>
      <c r="N15" s="12"/>
      <c r="P15" s="12"/>
      <c r="Q15" s="12"/>
      <c r="R15" s="12"/>
      <c r="S15" s="60"/>
      <c r="T15" s="12"/>
      <c r="U15" s="12"/>
      <c r="V15" s="12"/>
      <c r="W15" s="12"/>
      <c r="Y15" s="12"/>
    </row>
    <row r="16" spans="1:26" ht="30" customHeight="1">
      <c r="A16" s="110" t="s">
        <v>115</v>
      </c>
      <c r="B16" s="110"/>
      <c r="C16" s="14">
        <v>43066.64</v>
      </c>
      <c r="D16" s="1"/>
      <c r="E16" s="132" t="s">
        <v>165</v>
      </c>
      <c r="F16" s="132"/>
      <c r="G16" s="12">
        <v>20400</v>
      </c>
      <c r="H16" s="12"/>
      <c r="I16" s="12"/>
      <c r="J16" s="12"/>
      <c r="K16" s="12"/>
      <c r="L16" s="12"/>
      <c r="M16" s="12"/>
      <c r="N16" s="12"/>
      <c r="P16" s="12"/>
      <c r="Q16" s="12"/>
      <c r="R16" s="12"/>
      <c r="U16" s="12"/>
      <c r="V16" s="12"/>
      <c r="W16" s="12"/>
      <c r="Y16" s="12"/>
    </row>
    <row r="17" spans="1:25">
      <c r="A17" s="110" t="s">
        <v>22</v>
      </c>
      <c r="B17" s="110"/>
      <c r="C17" s="14">
        <v>49109.33</v>
      </c>
      <c r="D17" s="1"/>
      <c r="E17" s="132" t="s">
        <v>146</v>
      </c>
      <c r="F17" s="132"/>
      <c r="G17" s="12">
        <v>34800</v>
      </c>
      <c r="H17" s="12"/>
      <c r="I17" s="12"/>
      <c r="J17" s="12"/>
      <c r="K17" s="12"/>
      <c r="L17" s="12"/>
      <c r="M17" s="12"/>
      <c r="N17" s="12"/>
      <c r="P17" s="12"/>
      <c r="Q17" s="12"/>
      <c r="R17" s="12"/>
      <c r="V17" s="12"/>
      <c r="W17" s="12"/>
      <c r="Y17" s="12"/>
    </row>
    <row r="18" spans="1:25">
      <c r="A18" s="110" t="s">
        <v>131</v>
      </c>
      <c r="B18" s="110"/>
      <c r="C18" s="14">
        <v>8472.11</v>
      </c>
      <c r="D18" s="1"/>
      <c r="E18" s="132" t="s">
        <v>166</v>
      </c>
      <c r="F18" s="132"/>
      <c r="G18" s="12">
        <v>11725</v>
      </c>
      <c r="H18" s="12"/>
      <c r="I18" s="12"/>
      <c r="J18" s="12"/>
      <c r="K18" s="12"/>
      <c r="L18" s="12"/>
      <c r="M18" s="12"/>
      <c r="N18" s="12"/>
      <c r="P18" s="12"/>
      <c r="Q18" s="12"/>
      <c r="R18" s="12"/>
      <c r="V18" s="12"/>
      <c r="W18" s="12"/>
      <c r="Y18" s="12"/>
    </row>
    <row r="19" spans="1:25" ht="30" customHeight="1">
      <c r="A19" s="110" t="s">
        <v>114</v>
      </c>
      <c r="B19" s="110"/>
      <c r="C19" s="14">
        <v>4.9800000000000004</v>
      </c>
      <c r="D19" s="1"/>
      <c r="E19" s="132" t="s">
        <v>85</v>
      </c>
      <c r="F19" s="132"/>
      <c r="G19" s="12">
        <v>17302.36</v>
      </c>
      <c r="H19" s="12"/>
      <c r="I19" s="132"/>
      <c r="J19" s="132"/>
      <c r="K19" s="12"/>
      <c r="L19" s="12"/>
      <c r="M19" s="12"/>
      <c r="N19" s="12"/>
      <c r="P19" s="12"/>
      <c r="Q19" s="12"/>
      <c r="R19" s="12"/>
      <c r="V19" s="12"/>
      <c r="W19" s="12"/>
      <c r="Y19" s="12"/>
    </row>
    <row r="20" spans="1:25">
      <c r="A20" s="110" t="s">
        <v>52</v>
      </c>
      <c r="B20" s="110"/>
      <c r="C20" s="14">
        <v>6711.12</v>
      </c>
      <c r="D20" s="1"/>
      <c r="E20" s="132" t="s">
        <v>33</v>
      </c>
      <c r="F20" s="132"/>
      <c r="G20" s="12">
        <v>12899</v>
      </c>
      <c r="H20" s="12"/>
      <c r="I20" s="132"/>
      <c r="J20" s="132"/>
      <c r="K20" s="12"/>
      <c r="L20" s="12"/>
      <c r="M20" s="12"/>
      <c r="N20" s="12"/>
      <c r="P20" s="12"/>
      <c r="Q20" s="12"/>
      <c r="R20" s="12"/>
      <c r="V20" s="12"/>
      <c r="W20" s="12"/>
    </row>
    <row r="21" spans="1:25">
      <c r="A21" s="110" t="s">
        <v>142</v>
      </c>
      <c r="B21" s="110"/>
      <c r="C21" s="14">
        <v>6608.32</v>
      </c>
      <c r="D21" s="1"/>
      <c r="E21" s="110" t="s">
        <v>8</v>
      </c>
      <c r="F21" s="110"/>
      <c r="G21" s="12">
        <v>66759.899999999994</v>
      </c>
      <c r="H21" s="12"/>
      <c r="I21" s="110"/>
      <c r="J21" s="110"/>
      <c r="K21" s="12"/>
      <c r="L21" s="12"/>
      <c r="M21" s="12"/>
      <c r="N21" s="12"/>
      <c r="P21" s="12"/>
      <c r="Q21" s="12"/>
      <c r="R21" s="12"/>
      <c r="V21" s="12"/>
      <c r="W21" s="12"/>
    </row>
    <row r="22" spans="1:25">
      <c r="A22" s="110" t="s">
        <v>56</v>
      </c>
      <c r="B22" s="110"/>
      <c r="C22" s="14">
        <v>2736.12</v>
      </c>
      <c r="D22" s="1"/>
      <c r="E22" s="110" t="s">
        <v>159</v>
      </c>
      <c r="F22" s="110"/>
      <c r="G22" s="12">
        <v>1331.92</v>
      </c>
      <c r="H22" s="12"/>
      <c r="I22" s="132"/>
      <c r="J22" s="132"/>
      <c r="K22" s="12"/>
      <c r="L22" s="12"/>
      <c r="M22" s="12"/>
      <c r="N22" s="12"/>
      <c r="P22" s="12"/>
      <c r="Q22" s="12"/>
      <c r="R22" s="12"/>
      <c r="V22" s="12"/>
      <c r="W22" s="12"/>
    </row>
    <row r="23" spans="1:25">
      <c r="A23" s="110" t="s">
        <v>53</v>
      </c>
      <c r="B23" s="110"/>
      <c r="C23" s="14">
        <v>13440.92</v>
      </c>
      <c r="D23" s="1"/>
      <c r="E23" s="110" t="s">
        <v>167</v>
      </c>
      <c r="F23" s="110"/>
      <c r="G23" s="12">
        <v>10828</v>
      </c>
      <c r="H23" s="12"/>
      <c r="I23" s="110"/>
      <c r="J23" s="110"/>
      <c r="K23" s="12"/>
      <c r="L23" s="12"/>
      <c r="M23" s="12"/>
      <c r="N23" s="12"/>
      <c r="P23" s="12"/>
      <c r="Q23" s="12"/>
      <c r="R23" s="12"/>
      <c r="V23" s="12"/>
      <c r="W23" s="12"/>
    </row>
    <row r="24" spans="1:25">
      <c r="A24" s="110" t="s">
        <v>123</v>
      </c>
      <c r="B24" s="110"/>
      <c r="C24" s="14">
        <v>4498.92</v>
      </c>
      <c r="D24" s="1"/>
      <c r="E24" s="110" t="s">
        <v>158</v>
      </c>
      <c r="F24" s="110"/>
      <c r="G24" s="12">
        <v>13105.58</v>
      </c>
      <c r="H24" s="12"/>
      <c r="I24" s="110"/>
      <c r="J24" s="110"/>
      <c r="K24" s="12"/>
      <c r="L24" s="12"/>
      <c r="M24" s="12"/>
      <c r="N24" s="12"/>
      <c r="P24" s="12"/>
      <c r="Q24" s="12"/>
      <c r="R24" s="12"/>
      <c r="V24" s="12"/>
      <c r="W24" s="12"/>
    </row>
    <row r="25" spans="1:25">
      <c r="A25" s="110" t="s">
        <v>48</v>
      </c>
      <c r="B25" s="110"/>
      <c r="C25" s="14">
        <v>245180.33</v>
      </c>
      <c r="D25" s="1"/>
      <c r="E25" s="110" t="s">
        <v>168</v>
      </c>
      <c r="F25" s="110"/>
      <c r="G25" s="12">
        <v>123.76</v>
      </c>
      <c r="H25" s="12"/>
      <c r="I25" s="110"/>
      <c r="J25" s="110"/>
      <c r="K25" s="12"/>
      <c r="L25" s="12"/>
      <c r="M25" s="12"/>
      <c r="N25" s="12"/>
      <c r="P25" s="12"/>
      <c r="Q25" s="12"/>
      <c r="R25" s="12"/>
      <c r="V25" s="12"/>
      <c r="W25" s="12"/>
    </row>
    <row r="26" spans="1:25">
      <c r="A26" s="110" t="s">
        <v>161</v>
      </c>
      <c r="B26" s="110"/>
      <c r="C26" s="14">
        <v>17001.16</v>
      </c>
      <c r="D26" s="1"/>
      <c r="E26" s="110"/>
      <c r="F26" s="110"/>
      <c r="G26" s="12"/>
      <c r="H26" s="12"/>
      <c r="I26" s="110"/>
      <c r="J26" s="110"/>
      <c r="K26" s="12"/>
      <c r="L26" s="12"/>
      <c r="M26" s="12"/>
      <c r="N26" s="12"/>
      <c r="P26" s="12"/>
      <c r="Q26" s="12"/>
      <c r="R26" s="12"/>
      <c r="V26" s="12"/>
      <c r="W26" s="12"/>
    </row>
    <row r="27" spans="1:25">
      <c r="A27" s="110" t="s">
        <v>160</v>
      </c>
      <c r="B27" s="110"/>
      <c r="C27" s="14">
        <v>10749.95</v>
      </c>
      <c r="D27" s="1"/>
      <c r="E27" s="110"/>
      <c r="F27" s="110"/>
      <c r="G27" s="12"/>
      <c r="H27" s="12"/>
      <c r="I27" s="110"/>
      <c r="J27" s="110"/>
      <c r="K27" s="12"/>
      <c r="L27" s="12"/>
      <c r="M27" s="12"/>
      <c r="N27" s="12"/>
      <c r="P27" s="12"/>
      <c r="Q27" s="12"/>
      <c r="R27" s="12"/>
      <c r="V27" s="12"/>
      <c r="W27" s="12"/>
    </row>
    <row r="28" spans="1:25">
      <c r="A28" s="110" t="s">
        <v>23</v>
      </c>
      <c r="B28" s="110"/>
      <c r="C28" s="14">
        <v>12928</v>
      </c>
      <c r="D28" s="1"/>
      <c r="E28" s="110"/>
      <c r="F28" s="110"/>
      <c r="G28" s="12"/>
      <c r="H28" s="12"/>
      <c r="I28" s="110"/>
      <c r="J28" s="110"/>
      <c r="K28" s="14"/>
      <c r="L28" s="12"/>
      <c r="M28" s="12"/>
      <c r="N28" s="12"/>
      <c r="P28" s="12"/>
      <c r="Q28" s="12"/>
      <c r="R28" s="12"/>
      <c r="V28" s="12"/>
      <c r="W28" s="12"/>
    </row>
    <row r="29" spans="1:25">
      <c r="A29" s="110" t="s">
        <v>162</v>
      </c>
      <c r="B29" s="110"/>
      <c r="C29" s="14">
        <v>9499.17</v>
      </c>
      <c r="D29" s="1"/>
      <c r="E29" s="110"/>
      <c r="F29" s="110"/>
      <c r="G29" s="12"/>
      <c r="H29" s="12"/>
      <c r="I29" s="110"/>
      <c r="J29" s="110"/>
      <c r="K29" s="14"/>
      <c r="L29" s="12"/>
      <c r="M29" s="12"/>
      <c r="N29" s="12"/>
      <c r="P29" s="12"/>
      <c r="Q29" s="12"/>
      <c r="R29" s="12"/>
      <c r="V29" s="12"/>
      <c r="W29" s="12"/>
    </row>
    <row r="30" spans="1:25">
      <c r="A30" s="110" t="s">
        <v>28</v>
      </c>
      <c r="B30" s="110"/>
      <c r="C30" s="14">
        <v>1851.44</v>
      </c>
      <c r="D30" s="1"/>
      <c r="E30" s="110"/>
      <c r="F30" s="110"/>
      <c r="G30" s="12"/>
      <c r="H30" s="12"/>
      <c r="I30" s="110"/>
      <c r="J30" s="110"/>
      <c r="K30" s="14"/>
      <c r="L30" s="12"/>
      <c r="M30" s="12"/>
      <c r="N30" s="12"/>
      <c r="P30" s="12"/>
      <c r="Q30" s="12"/>
      <c r="R30" s="12"/>
      <c r="V30" s="12"/>
      <c r="W30" s="12"/>
    </row>
    <row r="31" spans="1:25">
      <c r="A31" s="110" t="s">
        <v>163</v>
      </c>
      <c r="B31" s="110"/>
      <c r="C31" s="14">
        <v>1851.98</v>
      </c>
      <c r="D31" s="1"/>
      <c r="E31" s="110"/>
      <c r="F31" s="110"/>
      <c r="G31" s="12"/>
      <c r="H31" s="12"/>
      <c r="I31" s="110"/>
      <c r="J31" s="110"/>
      <c r="K31" s="14"/>
      <c r="L31" s="12"/>
      <c r="M31" s="12"/>
      <c r="N31" s="12"/>
      <c r="P31" s="12"/>
      <c r="Q31" s="12"/>
      <c r="R31" s="12"/>
      <c r="V31" s="12"/>
      <c r="W31" s="12"/>
    </row>
    <row r="32" spans="1:25">
      <c r="A32" s="110" t="s">
        <v>139</v>
      </c>
      <c r="B32" s="110"/>
      <c r="C32" s="12">
        <v>1331.92</v>
      </c>
      <c r="D32" s="1"/>
      <c r="E32" s="110"/>
      <c r="F32" s="110"/>
      <c r="G32" s="12"/>
      <c r="H32" s="12"/>
      <c r="I32" s="110"/>
      <c r="J32" s="110"/>
      <c r="K32" s="14"/>
      <c r="L32" s="12"/>
      <c r="M32" s="12"/>
      <c r="N32" s="12"/>
      <c r="P32" s="12"/>
      <c r="Q32" s="12"/>
      <c r="R32" s="12"/>
      <c r="V32" s="12"/>
      <c r="W32" s="12"/>
    </row>
    <row r="33" spans="1:27">
      <c r="A33" s="110"/>
      <c r="B33" s="110"/>
      <c r="C33" s="12"/>
      <c r="D33" s="1"/>
      <c r="E33" s="110"/>
      <c r="F33" s="110"/>
      <c r="G33" s="12"/>
      <c r="H33" s="12"/>
      <c r="I33" s="110"/>
      <c r="J33" s="110"/>
      <c r="K33" s="14"/>
      <c r="L33" s="12"/>
      <c r="M33" s="12"/>
      <c r="N33" s="12"/>
      <c r="P33" s="12"/>
      <c r="Q33" s="12"/>
      <c r="R33" s="12"/>
      <c r="V33" s="12"/>
      <c r="W33" s="12"/>
    </row>
    <row r="34" spans="1:27">
      <c r="A34" s="110"/>
      <c r="B34" s="110"/>
      <c r="C34" s="12"/>
      <c r="D34" s="1"/>
      <c r="E34" s="110"/>
      <c r="F34" s="110"/>
      <c r="G34" s="12"/>
      <c r="H34" s="12"/>
      <c r="I34" s="110"/>
      <c r="J34" s="110"/>
      <c r="K34" s="14"/>
      <c r="L34" s="12"/>
      <c r="M34" s="12"/>
      <c r="N34" s="12"/>
      <c r="P34" s="12"/>
      <c r="Q34" s="12"/>
      <c r="R34" s="12"/>
      <c r="V34" s="12"/>
      <c r="W34" s="12"/>
    </row>
    <row r="35" spans="1:27">
      <c r="A35" s="110"/>
      <c r="B35" s="110"/>
      <c r="C35" s="12"/>
      <c r="D35" s="1"/>
      <c r="E35" s="110"/>
      <c r="F35" s="110"/>
      <c r="G35" s="12"/>
      <c r="H35" s="12"/>
      <c r="I35" s="110"/>
      <c r="J35" s="110"/>
      <c r="K35" s="14"/>
      <c r="L35" s="12"/>
      <c r="M35" s="12"/>
      <c r="N35" s="12"/>
      <c r="P35" s="12"/>
      <c r="Q35" s="12"/>
      <c r="R35" s="12"/>
      <c r="V35" s="12"/>
      <c r="W35" s="12"/>
    </row>
    <row r="36" spans="1:27">
      <c r="A36" s="111" t="s">
        <v>67</v>
      </c>
      <c r="B36" s="111"/>
      <c r="C36" s="13">
        <f>SUM(C13:C35)</f>
        <v>528539.30000000005</v>
      </c>
      <c r="D36" s="18"/>
      <c r="E36" s="111"/>
      <c r="F36" s="111"/>
      <c r="G36" s="13">
        <f>SUM(G13:G33)</f>
        <v>334255.79000000004</v>
      </c>
      <c r="H36" s="12"/>
      <c r="I36" s="110"/>
      <c r="J36" s="110"/>
      <c r="K36" s="12"/>
      <c r="L36" s="12"/>
      <c r="M36" s="12"/>
      <c r="N36" s="12"/>
      <c r="P36" s="12"/>
      <c r="Q36" s="12"/>
      <c r="R36" s="12"/>
      <c r="V36" s="12"/>
      <c r="W36" s="12"/>
    </row>
    <row r="37" spans="1:27">
      <c r="A37" s="50"/>
      <c r="B37" s="50"/>
      <c r="C37" s="1"/>
      <c r="D37" s="1"/>
      <c r="E37" s="110"/>
      <c r="F37" s="110"/>
      <c r="G37" s="50"/>
      <c r="H37" s="12"/>
      <c r="I37" s="12"/>
      <c r="J37" s="12"/>
      <c r="K37" s="12"/>
      <c r="L37" s="12"/>
      <c r="M37" s="12"/>
      <c r="N37" s="12"/>
      <c r="R37" s="12"/>
      <c r="V37" s="12"/>
    </row>
    <row r="38" spans="1:27" ht="15.75" thickBot="1">
      <c r="A38" s="111" t="s">
        <v>37</v>
      </c>
      <c r="B38" s="111"/>
      <c r="C38" s="3"/>
      <c r="D38" s="3"/>
      <c r="E38" s="111"/>
      <c r="F38" s="111"/>
      <c r="G38" s="19">
        <f>(2701688.28+C36)-G36</f>
        <v>2895971.79</v>
      </c>
      <c r="H38" s="12"/>
      <c r="I38" s="12"/>
      <c r="J38" s="12"/>
      <c r="K38" s="12"/>
      <c r="L38" s="12"/>
      <c r="M38" s="12"/>
      <c r="N38" s="12"/>
      <c r="R38" s="12"/>
      <c r="V38" s="12"/>
    </row>
    <row r="39" spans="1:27" ht="15.75" thickTop="1">
      <c r="A39" s="51"/>
      <c r="B39" s="51"/>
      <c r="C39" s="3"/>
      <c r="D39" s="3"/>
      <c r="E39" s="51"/>
      <c r="F39" s="51"/>
      <c r="G39" s="2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7">
      <c r="A40" s="1"/>
      <c r="B40" s="1"/>
      <c r="C40" s="12"/>
      <c r="D40" s="1"/>
      <c r="E40" s="1"/>
      <c r="F40" s="1"/>
      <c r="G40" s="12"/>
      <c r="H40" s="12"/>
      <c r="I40" s="12"/>
      <c r="J40" s="12"/>
      <c r="K40" s="12"/>
      <c r="L40" s="12"/>
      <c r="M40" s="12"/>
      <c r="N40" s="12"/>
      <c r="R40" s="12"/>
      <c r="U40" s="12"/>
      <c r="V40" s="12"/>
    </row>
    <row r="41" spans="1:27">
      <c r="A41" s="1"/>
      <c r="B41" s="1"/>
      <c r="C41" s="12"/>
      <c r="D41" s="1"/>
      <c r="E41" s="1"/>
      <c r="F41" s="1"/>
      <c r="G41" s="12"/>
      <c r="H41" s="12"/>
      <c r="I41" s="12"/>
      <c r="J41" s="12"/>
      <c r="K41" s="12"/>
      <c r="L41" s="12"/>
      <c r="M41" s="12"/>
      <c r="N41" s="12"/>
      <c r="R41" s="12"/>
      <c r="U41" s="12"/>
    </row>
    <row r="42" spans="1:27">
      <c r="A42" s="1"/>
      <c r="B42" s="1"/>
      <c r="C42" s="13"/>
      <c r="D42" s="1"/>
      <c r="E42" s="1"/>
      <c r="F42" s="1"/>
      <c r="G42" s="13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1"/>
      <c r="B43" s="1"/>
      <c r="C43" s="12"/>
      <c r="D43" s="1"/>
      <c r="E43" s="1"/>
      <c r="F43" s="1"/>
      <c r="G43" s="12"/>
      <c r="H43" s="12"/>
      <c r="I43" s="12"/>
      <c r="J43" s="12"/>
      <c r="K43" s="12"/>
      <c r="L43" s="12"/>
      <c r="M43" s="12"/>
      <c r="N43" s="12"/>
      <c r="R43" s="12"/>
      <c r="AA43" s="12"/>
    </row>
    <row r="44" spans="1:27">
      <c r="A44" s="161"/>
      <c r="B44" s="161"/>
      <c r="C44" s="162"/>
      <c r="D44" s="161"/>
      <c r="E44" s="161"/>
      <c r="F44" s="161"/>
      <c r="G44" s="162"/>
      <c r="H44" s="12"/>
      <c r="I44" s="12"/>
      <c r="J44" s="12"/>
      <c r="K44" s="12"/>
      <c r="L44" s="12"/>
      <c r="M44" s="12"/>
      <c r="N44" s="12"/>
      <c r="R44" s="12"/>
      <c r="AA44" s="12"/>
    </row>
    <row r="45" spans="1:27">
      <c r="A45" s="161"/>
      <c r="B45" s="161"/>
      <c r="C45" s="162"/>
      <c r="D45" s="161"/>
      <c r="E45" s="161"/>
      <c r="F45" s="161"/>
      <c r="G45" s="162"/>
      <c r="R45" s="12"/>
    </row>
    <row r="46" spans="1:27">
      <c r="A46" s="161"/>
      <c r="B46" s="161"/>
      <c r="C46" s="162"/>
      <c r="D46" s="161"/>
      <c r="E46" s="161"/>
      <c r="F46" s="161"/>
      <c r="G46" s="162"/>
      <c r="R46" s="12"/>
    </row>
    <row r="47" spans="1:27">
      <c r="A47" s="160"/>
      <c r="B47" s="160"/>
      <c r="C47" s="160"/>
      <c r="D47" s="160"/>
      <c r="E47" s="160"/>
      <c r="F47" s="160"/>
      <c r="G47" s="160"/>
      <c r="R47" s="12"/>
    </row>
    <row r="48" spans="1:27">
      <c r="A48" s="163"/>
      <c r="B48" s="163"/>
      <c r="C48" s="163"/>
      <c r="D48" s="163"/>
      <c r="E48" s="163"/>
      <c r="F48" s="163"/>
      <c r="G48" s="163"/>
      <c r="R48" s="12"/>
    </row>
    <row r="49" spans="1:18">
      <c r="A49" s="163"/>
      <c r="B49" s="163"/>
      <c r="C49" s="163"/>
      <c r="D49" s="163"/>
      <c r="E49" s="163"/>
      <c r="F49" s="163"/>
      <c r="G49" s="163"/>
      <c r="R49" s="12"/>
    </row>
    <row r="50" spans="1:18">
      <c r="A50" s="163"/>
      <c r="B50" s="163"/>
      <c r="C50" s="163"/>
      <c r="D50" s="163"/>
      <c r="E50" s="163"/>
      <c r="F50" s="163"/>
      <c r="G50" s="163"/>
    </row>
    <row r="51" spans="1:18">
      <c r="A51" s="160"/>
      <c r="B51" s="160"/>
      <c r="C51" s="160"/>
      <c r="D51" s="160"/>
      <c r="E51" s="160"/>
      <c r="F51" s="160"/>
      <c r="G51" s="160"/>
    </row>
    <row r="52" spans="1:18">
      <c r="A52" s="160"/>
      <c r="B52" s="160"/>
      <c r="C52" s="160"/>
      <c r="D52" s="160"/>
      <c r="E52" s="160"/>
      <c r="F52" s="160"/>
      <c r="G52" s="160"/>
    </row>
    <row r="53" spans="1:18">
      <c r="A53" s="159"/>
      <c r="B53" s="158"/>
      <c r="C53" s="158"/>
      <c r="D53" s="158"/>
      <c r="E53" s="158"/>
      <c r="F53" s="159"/>
      <c r="G53" s="159"/>
    </row>
    <row r="54" spans="1:18">
      <c r="A54" s="159"/>
      <c r="B54" s="158"/>
      <c r="C54" s="158"/>
      <c r="D54" s="158"/>
      <c r="E54" s="158"/>
      <c r="F54" s="159"/>
      <c r="G54" s="159"/>
    </row>
    <row r="55" spans="1:18">
      <c r="A55" s="164"/>
      <c r="B55" s="158"/>
      <c r="C55" s="158"/>
      <c r="D55" s="158"/>
      <c r="E55" s="158"/>
      <c r="F55" s="159"/>
      <c r="G55" s="162"/>
    </row>
    <row r="56" spans="1:18">
      <c r="A56" s="159"/>
      <c r="B56" s="158"/>
      <c r="C56" s="158"/>
      <c r="D56" s="158"/>
      <c r="E56" s="158"/>
      <c r="F56" s="159"/>
      <c r="G56" s="162"/>
    </row>
    <row r="57" spans="1:18">
      <c r="A57" s="159"/>
      <c r="B57" s="158"/>
      <c r="C57" s="158"/>
      <c r="D57" s="158"/>
      <c r="E57" s="158"/>
      <c r="F57" s="159"/>
      <c r="G57" s="162"/>
    </row>
    <row r="58" spans="1:18">
      <c r="A58" s="159"/>
      <c r="B58" s="158"/>
      <c r="C58" s="158"/>
      <c r="D58" s="158"/>
      <c r="E58" s="158"/>
      <c r="F58" s="159"/>
      <c r="G58" s="162"/>
    </row>
    <row r="59" spans="1:18">
      <c r="A59" s="159"/>
      <c r="B59" s="158"/>
      <c r="C59" s="158"/>
      <c r="D59" s="158"/>
      <c r="E59" s="158"/>
      <c r="F59" s="159"/>
      <c r="G59" s="162"/>
    </row>
    <row r="60" spans="1:18">
      <c r="A60" s="159"/>
      <c r="B60" s="158"/>
      <c r="C60" s="158"/>
      <c r="D60" s="158"/>
      <c r="E60" s="158"/>
      <c r="F60" s="159"/>
      <c r="G60" s="162"/>
    </row>
    <row r="61" spans="1:18">
      <c r="A61" s="159"/>
      <c r="B61" s="158"/>
      <c r="C61" s="158"/>
      <c r="D61" s="158"/>
      <c r="E61" s="158"/>
      <c r="F61" s="159"/>
      <c r="G61" s="162"/>
    </row>
    <row r="62" spans="1:18">
      <c r="A62" s="159"/>
      <c r="B62" s="158"/>
      <c r="C62" s="158"/>
      <c r="D62" s="158"/>
      <c r="E62" s="158"/>
      <c r="F62" s="159"/>
      <c r="G62" s="162"/>
    </row>
    <row r="63" spans="1:18">
      <c r="A63" s="159"/>
      <c r="B63" s="158"/>
      <c r="C63" s="158"/>
      <c r="D63" s="158"/>
      <c r="E63" s="158"/>
      <c r="F63" s="159"/>
      <c r="G63" s="162"/>
    </row>
    <row r="64" spans="1:18">
      <c r="A64" s="159"/>
      <c r="B64" s="158"/>
      <c r="C64" s="158"/>
      <c r="D64" s="158"/>
      <c r="E64" s="158"/>
      <c r="F64" s="159"/>
      <c r="G64" s="162"/>
    </row>
    <row r="65" spans="1:7">
      <c r="A65" s="159"/>
      <c r="B65" s="158"/>
      <c r="C65" s="158"/>
      <c r="D65" s="158"/>
      <c r="E65" s="158"/>
      <c r="F65" s="159"/>
      <c r="G65" s="162"/>
    </row>
    <row r="66" spans="1:7">
      <c r="A66" s="159"/>
      <c r="B66" s="159"/>
      <c r="C66" s="159"/>
      <c r="D66" s="159"/>
      <c r="E66" s="159"/>
      <c r="F66" s="159"/>
      <c r="G66" s="159"/>
    </row>
    <row r="67" spans="1:7">
      <c r="A67" s="159"/>
      <c r="B67" s="159"/>
      <c r="C67" s="159"/>
      <c r="D67" s="159"/>
      <c r="E67" s="159"/>
      <c r="F67" s="159"/>
      <c r="G67" s="159"/>
    </row>
    <row r="68" spans="1:7">
      <c r="A68" s="159"/>
      <c r="B68" s="159"/>
      <c r="C68" s="159"/>
      <c r="D68" s="159"/>
      <c r="E68" s="159"/>
      <c r="F68" s="159"/>
      <c r="G68" s="159"/>
    </row>
    <row r="69" spans="1:7">
      <c r="A69" s="160"/>
      <c r="B69" s="160"/>
      <c r="C69" s="160"/>
      <c r="D69" s="160"/>
      <c r="E69" s="160"/>
      <c r="F69" s="160"/>
      <c r="G69" s="160"/>
    </row>
    <row r="70" spans="1:7">
      <c r="A70" s="160"/>
      <c r="B70" s="160"/>
      <c r="C70" s="160"/>
      <c r="D70" s="160"/>
      <c r="E70" s="160"/>
      <c r="F70" s="160"/>
      <c r="G70" s="160"/>
    </row>
    <row r="71" spans="1:7">
      <c r="A71" s="160"/>
      <c r="B71" s="160"/>
      <c r="C71" s="160"/>
      <c r="D71" s="160"/>
      <c r="E71" s="160"/>
      <c r="F71" s="160"/>
      <c r="G71" s="160"/>
    </row>
    <row r="72" spans="1:7">
      <c r="A72" s="160"/>
      <c r="B72" s="160"/>
      <c r="C72" s="160"/>
      <c r="D72" s="160"/>
      <c r="E72" s="160"/>
      <c r="F72" s="160"/>
      <c r="G72" s="160"/>
    </row>
    <row r="73" spans="1:7">
      <c r="A73" s="160"/>
      <c r="B73" s="160"/>
      <c r="C73" s="160"/>
      <c r="D73" s="160"/>
      <c r="E73" s="160"/>
      <c r="F73" s="160"/>
      <c r="G73" s="160"/>
    </row>
    <row r="74" spans="1:7">
      <c r="A74" s="160"/>
      <c r="B74" s="160"/>
      <c r="C74" s="160"/>
      <c r="D74" s="160"/>
      <c r="E74" s="160"/>
      <c r="F74" s="160"/>
      <c r="G74" s="160"/>
    </row>
    <row r="75" spans="1:7">
      <c r="A75" s="160"/>
      <c r="B75" s="160"/>
      <c r="C75" s="160"/>
      <c r="D75" s="160"/>
      <c r="E75" s="160"/>
      <c r="F75" s="160"/>
      <c r="G75" s="160"/>
    </row>
    <row r="76" spans="1:7">
      <c r="A76" s="160"/>
      <c r="B76" s="160"/>
      <c r="C76" s="160"/>
      <c r="D76" s="160"/>
      <c r="E76" s="160"/>
      <c r="F76" s="160"/>
      <c r="G76" s="160"/>
    </row>
    <row r="80" spans="1:7">
      <c r="C80" s="108" t="s">
        <v>103</v>
      </c>
      <c r="D80" s="108"/>
      <c r="E80" s="108"/>
      <c r="F80" s="108"/>
    </row>
    <row r="81" spans="3:6">
      <c r="C81" s="108"/>
      <c r="D81" s="108"/>
      <c r="E81" s="108"/>
      <c r="F81" s="108"/>
    </row>
    <row r="82" spans="3:6">
      <c r="C82" s="108"/>
      <c r="D82" s="108"/>
      <c r="E82" s="108"/>
      <c r="F82" s="108"/>
    </row>
    <row r="83" spans="3:6">
      <c r="C83" s="108"/>
      <c r="D83" s="108"/>
      <c r="E83" s="108"/>
      <c r="F83" s="108"/>
    </row>
    <row r="84" spans="3:6">
      <c r="C84" s="108"/>
      <c r="D84" s="108"/>
      <c r="E84" s="108"/>
      <c r="F84" s="108"/>
    </row>
    <row r="85" spans="3:6">
      <c r="C85" s="108"/>
      <c r="D85" s="108"/>
      <c r="E85" s="108"/>
      <c r="F85" s="108"/>
    </row>
    <row r="86" spans="3:6">
      <c r="C86" s="130" t="s">
        <v>104</v>
      </c>
      <c r="D86" s="130"/>
      <c r="E86" s="130"/>
      <c r="F86" s="130"/>
    </row>
    <row r="87" spans="3:6">
      <c r="C87" s="108"/>
      <c r="D87" s="108"/>
      <c r="E87" s="108"/>
      <c r="F87" s="108"/>
    </row>
  </sheetData>
  <mergeCells count="102">
    <mergeCell ref="A12:B12"/>
    <mergeCell ref="E12:F12"/>
    <mergeCell ref="A13:B13"/>
    <mergeCell ref="E13:F13"/>
    <mergeCell ref="A14:B14"/>
    <mergeCell ref="E14:F14"/>
    <mergeCell ref="A11:C11"/>
    <mergeCell ref="E11:G11"/>
    <mergeCell ref="A4:G4"/>
    <mergeCell ref="A5:G5"/>
    <mergeCell ref="A6:G6"/>
    <mergeCell ref="A8:D8"/>
    <mergeCell ref="A9:C9"/>
    <mergeCell ref="A18:B18"/>
    <mergeCell ref="E18:F18"/>
    <mergeCell ref="A19:B19"/>
    <mergeCell ref="E19:F19"/>
    <mergeCell ref="A20:B20"/>
    <mergeCell ref="E20:F20"/>
    <mergeCell ref="A15:B15"/>
    <mergeCell ref="E15:F15"/>
    <mergeCell ref="A16:B16"/>
    <mergeCell ref="E16:F16"/>
    <mergeCell ref="A17:B17"/>
    <mergeCell ref="E17:F17"/>
    <mergeCell ref="A32:B32"/>
    <mergeCell ref="E32:F32"/>
    <mergeCell ref="A24:B24"/>
    <mergeCell ref="E24:F24"/>
    <mergeCell ref="A25:B25"/>
    <mergeCell ref="E25:F25"/>
    <mergeCell ref="A26:B26"/>
    <mergeCell ref="E26:F26"/>
    <mergeCell ref="A21:B21"/>
    <mergeCell ref="E21:F21"/>
    <mergeCell ref="A22:B22"/>
    <mergeCell ref="E22:F22"/>
    <mergeCell ref="A23:B23"/>
    <mergeCell ref="E23:F23"/>
    <mergeCell ref="A50:G50"/>
    <mergeCell ref="A33:B33"/>
    <mergeCell ref="E33:F33"/>
    <mergeCell ref="A34:B34"/>
    <mergeCell ref="E34:F34"/>
    <mergeCell ref="A35:B35"/>
    <mergeCell ref="A36:B36"/>
    <mergeCell ref="E36:F36"/>
    <mergeCell ref="E37:F37"/>
    <mergeCell ref="A38:B38"/>
    <mergeCell ref="E38:F38"/>
    <mergeCell ref="A48:G48"/>
    <mergeCell ref="A49:G49"/>
    <mergeCell ref="E35:F35"/>
    <mergeCell ref="B64:E64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C85:F85"/>
    <mergeCell ref="C86:F86"/>
    <mergeCell ref="C87:F87"/>
    <mergeCell ref="B65:E65"/>
    <mergeCell ref="C80:F80"/>
    <mergeCell ref="C81:F81"/>
    <mergeCell ref="C82:F82"/>
    <mergeCell ref="C83:F83"/>
    <mergeCell ref="C84:F84"/>
    <mergeCell ref="I19:J19"/>
    <mergeCell ref="I20:J20"/>
    <mergeCell ref="I21:J21"/>
    <mergeCell ref="I22:J22"/>
    <mergeCell ref="I23:J23"/>
    <mergeCell ref="A27:B27"/>
    <mergeCell ref="A30:B30"/>
    <mergeCell ref="A31:B31"/>
    <mergeCell ref="E27:F27"/>
    <mergeCell ref="E30:F30"/>
    <mergeCell ref="E31:F31"/>
    <mergeCell ref="A28:B28"/>
    <mergeCell ref="E28:F28"/>
    <mergeCell ref="A29:B29"/>
    <mergeCell ref="E29:F29"/>
    <mergeCell ref="I34:J34"/>
    <mergeCell ref="I35:J35"/>
    <mergeCell ref="I36:J36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</mergeCells>
  <pageMargins left="1.06" right="0.8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2:V100"/>
  <sheetViews>
    <sheetView zoomScaleNormal="100" workbookViewId="0">
      <selection activeCell="V62" sqref="V62"/>
    </sheetView>
  </sheetViews>
  <sheetFormatPr baseColWidth="10" defaultRowHeight="15"/>
  <cols>
    <col min="8" max="8" width="11.42578125" customWidth="1"/>
    <col min="10" max="10" width="9.42578125" customWidth="1"/>
    <col min="11" max="12" width="9.28515625" customWidth="1"/>
    <col min="13" max="13" width="9" customWidth="1"/>
    <col min="14" max="14" width="10" customWidth="1"/>
  </cols>
  <sheetData>
    <row r="2" spans="1:21"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1">
      <c r="H3" s="12"/>
      <c r="I3" s="12"/>
      <c r="J3" s="12"/>
      <c r="K3" s="12"/>
      <c r="L3" s="12"/>
      <c r="M3" s="12"/>
      <c r="N3" s="12"/>
      <c r="O3" s="12"/>
      <c r="P3" s="12"/>
      <c r="Q3" s="12"/>
      <c r="R3" s="60"/>
    </row>
    <row r="4" spans="1:21">
      <c r="H4" s="12"/>
      <c r="I4" s="12"/>
      <c r="J4" s="12"/>
      <c r="K4" s="12"/>
      <c r="L4" s="12"/>
      <c r="M4" s="12"/>
      <c r="N4" s="12"/>
      <c r="O4" s="12"/>
      <c r="P4" s="12"/>
      <c r="Q4" s="12"/>
      <c r="R4" s="60"/>
    </row>
    <row r="5" spans="1:21">
      <c r="H5" s="12"/>
      <c r="I5" s="12"/>
      <c r="J5" s="12"/>
      <c r="K5" s="12"/>
      <c r="L5" s="12"/>
      <c r="M5" s="12"/>
      <c r="N5" s="12"/>
      <c r="O5" s="12"/>
      <c r="P5" s="12"/>
      <c r="Q5" s="12"/>
      <c r="R5" s="60"/>
      <c r="S5" s="12"/>
      <c r="T5" s="12"/>
      <c r="U5" s="12"/>
    </row>
    <row r="6" spans="1:21">
      <c r="H6" s="12"/>
      <c r="I6" s="12"/>
      <c r="J6" s="12"/>
      <c r="K6" s="12"/>
      <c r="L6" s="12"/>
      <c r="M6" s="12"/>
      <c r="N6" s="12"/>
      <c r="O6" s="12"/>
      <c r="P6" s="12"/>
      <c r="Q6" s="12"/>
      <c r="R6" s="60"/>
      <c r="S6" s="12"/>
      <c r="T6" s="12"/>
      <c r="U6" s="12"/>
    </row>
    <row r="7" spans="1:21">
      <c r="A7" s="116" t="s">
        <v>38</v>
      </c>
      <c r="B7" s="116"/>
      <c r="C7" s="116"/>
      <c r="D7" s="116"/>
      <c r="E7" s="116"/>
      <c r="F7" s="116"/>
      <c r="G7" s="116"/>
      <c r="H7" s="12"/>
      <c r="I7" s="12"/>
      <c r="J7" s="12"/>
      <c r="K7" s="12"/>
      <c r="L7" s="12"/>
      <c r="M7" s="12"/>
      <c r="N7" s="12"/>
      <c r="O7" s="12"/>
      <c r="P7" s="12"/>
      <c r="Q7" s="12"/>
      <c r="R7" s="60"/>
      <c r="S7" s="12"/>
      <c r="T7" s="12"/>
    </row>
    <row r="8" spans="1:21">
      <c r="A8" s="116" t="s">
        <v>39</v>
      </c>
      <c r="B8" s="116"/>
      <c r="C8" s="116"/>
      <c r="D8" s="116"/>
      <c r="E8" s="116"/>
      <c r="F8" s="116"/>
      <c r="G8" s="116"/>
      <c r="H8" s="12"/>
      <c r="I8" s="12"/>
      <c r="J8" s="12"/>
      <c r="K8" s="12"/>
      <c r="L8" s="12"/>
      <c r="M8" s="12"/>
      <c r="N8" s="12"/>
      <c r="O8" s="12"/>
      <c r="P8" s="12"/>
      <c r="Q8" s="12"/>
      <c r="R8" s="60"/>
      <c r="S8" s="12"/>
      <c r="T8" s="12"/>
    </row>
    <row r="9" spans="1:21">
      <c r="A9" s="116" t="s">
        <v>151</v>
      </c>
      <c r="B9" s="116"/>
      <c r="C9" s="116"/>
      <c r="D9" s="116"/>
      <c r="E9" s="116"/>
      <c r="F9" s="116"/>
      <c r="G9" s="116"/>
      <c r="H9" s="12"/>
      <c r="I9" s="12"/>
      <c r="J9" s="12"/>
      <c r="K9" s="12"/>
      <c r="L9" s="12"/>
      <c r="M9" s="12"/>
      <c r="N9" s="12"/>
      <c r="O9" s="12"/>
      <c r="P9" s="12"/>
      <c r="Q9" s="12"/>
      <c r="R9" s="60"/>
      <c r="S9" s="12"/>
      <c r="T9" s="12"/>
    </row>
    <row r="10" spans="1:21">
      <c r="A10" s="54"/>
      <c r="B10" s="54"/>
      <c r="C10" s="54"/>
      <c r="D10" s="54"/>
      <c r="E10" s="54"/>
      <c r="F10" s="54"/>
      <c r="G10" s="54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60"/>
      <c r="S10" s="12"/>
      <c r="T10" s="12"/>
    </row>
    <row r="11" spans="1:21">
      <c r="A11" s="117" t="s">
        <v>41</v>
      </c>
      <c r="B11" s="117"/>
      <c r="C11" s="117"/>
      <c r="D11" s="117"/>
      <c r="E11" s="54"/>
      <c r="F11" s="54"/>
      <c r="G11" s="54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60"/>
      <c r="S11" s="12"/>
      <c r="T11" s="12"/>
    </row>
    <row r="12" spans="1:21">
      <c r="A12" s="117" t="s">
        <v>169</v>
      </c>
      <c r="B12" s="117"/>
      <c r="C12" s="117"/>
      <c r="D12" s="53"/>
      <c r="E12" s="54"/>
      <c r="F12" s="54"/>
      <c r="G12" s="54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60"/>
      <c r="S12" s="12"/>
      <c r="T12" s="12"/>
    </row>
    <row r="13" spans="1:21"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60"/>
      <c r="S13" s="12"/>
      <c r="T13" s="12"/>
    </row>
    <row r="14" spans="1:21">
      <c r="A14" s="114" t="s">
        <v>43</v>
      </c>
      <c r="B14" s="114"/>
      <c r="C14" s="114"/>
      <c r="D14" s="16"/>
      <c r="E14" s="114" t="s">
        <v>44</v>
      </c>
      <c r="F14" s="114"/>
      <c r="G14" s="1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60"/>
      <c r="S14" s="12"/>
      <c r="T14" s="12"/>
    </row>
    <row r="15" spans="1:21">
      <c r="A15" s="112" t="s">
        <v>45</v>
      </c>
      <c r="B15" s="113"/>
      <c r="C15" s="52" t="s">
        <v>46</v>
      </c>
      <c r="D15" s="52"/>
      <c r="E15" s="114" t="s">
        <v>47</v>
      </c>
      <c r="F15" s="114"/>
      <c r="G15" s="52" t="s">
        <v>46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60"/>
      <c r="T15" s="12"/>
    </row>
    <row r="16" spans="1:21">
      <c r="A16" s="115"/>
      <c r="B16" s="115"/>
      <c r="C16" s="14"/>
      <c r="D16" s="1"/>
      <c r="E16" s="110" t="s">
        <v>51</v>
      </c>
      <c r="F16" s="110"/>
      <c r="G16" s="12">
        <v>107663.2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60"/>
    </row>
    <row r="17" spans="1:19">
      <c r="A17" s="110" t="s">
        <v>66</v>
      </c>
      <c r="B17" s="110"/>
      <c r="C17" s="14">
        <v>10430</v>
      </c>
      <c r="D17" s="1"/>
      <c r="E17" s="110" t="s">
        <v>76</v>
      </c>
      <c r="F17" s="110"/>
      <c r="G17" s="12">
        <v>6400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60"/>
    </row>
    <row r="18" spans="1:19" ht="30" customHeight="1">
      <c r="A18" s="110" t="s">
        <v>16</v>
      </c>
      <c r="B18" s="110"/>
      <c r="C18" s="14">
        <v>369853.38</v>
      </c>
      <c r="D18" s="1"/>
      <c r="E18" s="132" t="s">
        <v>164</v>
      </c>
      <c r="F18" s="132"/>
      <c r="G18" s="12">
        <v>5521.5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60"/>
    </row>
    <row r="19" spans="1:19" ht="30" customHeight="1">
      <c r="A19" s="110" t="s">
        <v>114</v>
      </c>
      <c r="B19" s="110"/>
      <c r="C19" s="14">
        <v>4941.58</v>
      </c>
      <c r="D19" s="1"/>
      <c r="E19" s="132" t="s">
        <v>165</v>
      </c>
      <c r="F19" s="132"/>
      <c r="G19" s="12">
        <v>20000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60"/>
    </row>
    <row r="20" spans="1:19">
      <c r="A20" s="110" t="s">
        <v>115</v>
      </c>
      <c r="B20" s="110"/>
      <c r="C20" s="14">
        <v>65444.58</v>
      </c>
      <c r="D20" s="1"/>
      <c r="E20" s="132" t="s">
        <v>146</v>
      </c>
      <c r="F20" s="132"/>
      <c r="G20" s="12">
        <v>29000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60"/>
    </row>
    <row r="21" spans="1:19">
      <c r="A21" s="110" t="s">
        <v>22</v>
      </c>
      <c r="B21" s="110"/>
      <c r="C21" s="14">
        <v>28586.52</v>
      </c>
      <c r="D21" s="1"/>
      <c r="E21" s="132"/>
      <c r="F21" s="13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60"/>
    </row>
    <row r="22" spans="1:19" ht="33" customHeight="1">
      <c r="A22" s="110" t="s">
        <v>52</v>
      </c>
      <c r="B22" s="110"/>
      <c r="C22" s="14">
        <v>14266.88</v>
      </c>
      <c r="D22" s="1"/>
      <c r="E22" s="132" t="s">
        <v>85</v>
      </c>
      <c r="F22" s="132"/>
      <c r="G22" s="12">
        <v>17407.669999999998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45"/>
    </row>
    <row r="23" spans="1:19">
      <c r="A23" s="110" t="s">
        <v>142</v>
      </c>
      <c r="B23" s="110"/>
      <c r="C23" s="14">
        <v>22735.52</v>
      </c>
      <c r="D23" s="1"/>
      <c r="E23" s="132" t="s">
        <v>33</v>
      </c>
      <c r="F23" s="132"/>
      <c r="G23" s="12">
        <v>53801.68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60"/>
    </row>
    <row r="24" spans="1:19">
      <c r="A24" s="110" t="s">
        <v>56</v>
      </c>
      <c r="B24" s="110"/>
      <c r="C24" s="14">
        <v>12062.81</v>
      </c>
      <c r="D24" s="1"/>
      <c r="E24" s="110" t="s">
        <v>8</v>
      </c>
      <c r="F24" s="110"/>
      <c r="G24" s="12">
        <v>176212.52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60"/>
    </row>
    <row r="25" spans="1:19">
      <c r="A25" s="110" t="s">
        <v>53</v>
      </c>
      <c r="B25" s="110"/>
      <c r="C25" s="14">
        <v>68938.45</v>
      </c>
      <c r="D25" s="1"/>
      <c r="E25" s="110" t="s">
        <v>159</v>
      </c>
      <c r="F25" s="110"/>
      <c r="G25" s="12">
        <v>1384.61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60"/>
    </row>
    <row r="26" spans="1:19">
      <c r="A26" s="110" t="s">
        <v>123</v>
      </c>
      <c r="B26" s="110"/>
      <c r="C26" s="14">
        <v>27694.68</v>
      </c>
      <c r="D26" s="1"/>
      <c r="E26" s="110" t="s">
        <v>167</v>
      </c>
      <c r="F26" s="110"/>
      <c r="G26" s="12">
        <v>10828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60"/>
    </row>
    <row r="27" spans="1:19">
      <c r="A27" s="110" t="s">
        <v>48</v>
      </c>
      <c r="B27" s="110"/>
      <c r="C27" s="14">
        <v>75793.279999999999</v>
      </c>
      <c r="D27" s="1"/>
      <c r="E27" s="110" t="s">
        <v>168</v>
      </c>
      <c r="F27" s="110"/>
      <c r="G27" s="12">
        <v>158.47999999999999</v>
      </c>
      <c r="H27" s="12"/>
      <c r="I27" s="60"/>
      <c r="J27" s="12"/>
      <c r="K27" s="12"/>
      <c r="L27" s="12"/>
      <c r="M27" s="12"/>
      <c r="N27" s="12"/>
      <c r="O27" s="12"/>
      <c r="P27" s="12"/>
      <c r="Q27" s="12"/>
      <c r="R27" s="60"/>
    </row>
    <row r="28" spans="1:19">
      <c r="A28" s="110" t="s">
        <v>132</v>
      </c>
      <c r="B28" s="110"/>
      <c r="C28" s="14">
        <v>5830.78</v>
      </c>
      <c r="D28" s="1"/>
      <c r="E28" s="110"/>
      <c r="F28" s="110"/>
      <c r="G28" s="12"/>
      <c r="H28" s="12"/>
      <c r="I28" s="60"/>
      <c r="J28" s="60"/>
      <c r="K28" s="60"/>
      <c r="L28" s="60"/>
      <c r="M28" s="60"/>
      <c r="N28" s="60"/>
      <c r="O28" s="60"/>
      <c r="P28" s="60"/>
      <c r="Q28" s="60"/>
      <c r="R28" s="60"/>
    </row>
    <row r="29" spans="1:19">
      <c r="A29" s="110" t="s">
        <v>58</v>
      </c>
      <c r="B29" s="110"/>
      <c r="C29" s="14">
        <v>16382.76</v>
      </c>
      <c r="D29" s="1"/>
      <c r="E29" s="110"/>
      <c r="F29" s="110"/>
      <c r="G29" s="12"/>
      <c r="H29" s="12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1:19">
      <c r="A30" s="110" t="s">
        <v>139</v>
      </c>
      <c r="B30" s="110"/>
      <c r="C30" s="12">
        <v>1384.61</v>
      </c>
      <c r="D30" s="1"/>
      <c r="E30" s="110"/>
      <c r="F30" s="110"/>
      <c r="G30" s="12"/>
      <c r="H30" s="12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9">
      <c r="A31" s="110"/>
      <c r="B31" s="110"/>
      <c r="C31" s="14"/>
      <c r="D31" s="1"/>
      <c r="E31" s="110"/>
      <c r="F31" s="110"/>
      <c r="G31" s="12"/>
      <c r="H31" s="12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9">
      <c r="A32" s="110"/>
      <c r="B32" s="110"/>
      <c r="C32" s="14"/>
      <c r="D32" s="1"/>
      <c r="E32" s="110"/>
      <c r="F32" s="110"/>
      <c r="G32" s="12"/>
      <c r="H32" s="12"/>
      <c r="I32" s="60"/>
      <c r="J32" s="60"/>
      <c r="K32" s="60"/>
      <c r="L32" s="60"/>
      <c r="M32" s="60"/>
      <c r="N32" s="60"/>
      <c r="O32" s="60"/>
      <c r="P32" s="60"/>
      <c r="Q32" s="60"/>
      <c r="R32" s="60"/>
    </row>
    <row r="33" spans="1:18">
      <c r="A33" s="110"/>
      <c r="B33" s="110"/>
      <c r="C33" s="14"/>
      <c r="D33" s="1"/>
      <c r="E33" s="110"/>
      <c r="F33" s="110"/>
      <c r="G33" s="12"/>
      <c r="H33" s="12"/>
      <c r="I33" s="60"/>
      <c r="J33" s="60"/>
      <c r="K33" s="60"/>
      <c r="L33" s="60"/>
      <c r="M33" s="60"/>
      <c r="N33" s="60"/>
      <c r="O33" s="60"/>
      <c r="P33" s="60"/>
      <c r="Q33" s="60"/>
      <c r="R33" s="60"/>
    </row>
    <row r="34" spans="1:18">
      <c r="A34" s="110"/>
      <c r="B34" s="110"/>
      <c r="C34" s="12"/>
      <c r="D34" s="1"/>
      <c r="E34" s="110"/>
      <c r="F34" s="110"/>
      <c r="G34" s="12"/>
      <c r="H34" s="12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>
      <c r="A35" s="110"/>
      <c r="B35" s="110"/>
      <c r="C35" s="12"/>
      <c r="D35" s="1"/>
      <c r="E35" s="50"/>
      <c r="F35" s="50"/>
      <c r="G35" s="12"/>
      <c r="H35" s="12"/>
      <c r="I35" s="60"/>
      <c r="J35" s="60"/>
      <c r="K35" s="60"/>
      <c r="L35" s="60"/>
      <c r="M35" s="60"/>
      <c r="N35" s="60"/>
      <c r="O35" s="60"/>
      <c r="P35" s="60"/>
      <c r="Q35" s="60"/>
      <c r="R35" s="60"/>
    </row>
    <row r="36" spans="1:18">
      <c r="A36" s="111" t="s">
        <v>67</v>
      </c>
      <c r="B36" s="111"/>
      <c r="C36" s="13">
        <f>SUM(C16:C35)</f>
        <v>724345.83000000019</v>
      </c>
      <c r="D36" s="18"/>
      <c r="E36" s="111"/>
      <c r="F36" s="111"/>
      <c r="G36" s="13">
        <f>SUM(G16:G33)</f>
        <v>428377.65999999992</v>
      </c>
      <c r="H36" s="12"/>
      <c r="I36" s="60"/>
      <c r="J36" s="60"/>
      <c r="K36" s="60"/>
      <c r="L36" s="60"/>
      <c r="M36" s="60"/>
      <c r="N36" s="60"/>
      <c r="O36" s="60"/>
      <c r="P36" s="60"/>
      <c r="Q36" s="60"/>
      <c r="R36" s="60"/>
    </row>
    <row r="37" spans="1:18">
      <c r="A37" s="50"/>
      <c r="B37" s="50"/>
      <c r="C37" s="1"/>
      <c r="D37" s="1"/>
      <c r="E37" s="110"/>
      <c r="F37" s="110"/>
      <c r="G37" s="50"/>
      <c r="H37" s="12"/>
      <c r="I37" s="60"/>
      <c r="J37" s="60"/>
      <c r="K37" s="60"/>
      <c r="L37" s="60"/>
      <c r="M37" s="60"/>
      <c r="N37" s="60"/>
      <c r="O37" s="60"/>
      <c r="P37" s="60"/>
      <c r="Q37" s="60"/>
      <c r="R37" s="60"/>
    </row>
    <row r="38" spans="1:18" ht="15.75" thickBot="1">
      <c r="A38" s="111" t="s">
        <v>37</v>
      </c>
      <c r="B38" s="111"/>
      <c r="C38" s="3"/>
      <c r="D38" s="3"/>
      <c r="E38" s="111"/>
      <c r="F38" s="111"/>
      <c r="G38" s="19">
        <f>(2895971.79+C36)-G36</f>
        <v>3191939.96</v>
      </c>
      <c r="H38" s="12"/>
      <c r="I38" s="60"/>
      <c r="J38" s="60"/>
      <c r="K38" s="60"/>
      <c r="L38" s="60"/>
      <c r="M38" s="60"/>
      <c r="N38" s="60"/>
      <c r="O38" s="60"/>
      <c r="P38" s="60"/>
      <c r="Q38" s="60"/>
      <c r="R38" s="60"/>
    </row>
    <row r="39" spans="1:18" ht="15.75" thickTop="1">
      <c r="A39" s="51"/>
      <c r="B39" s="51"/>
      <c r="C39" s="3"/>
      <c r="D39" s="3"/>
      <c r="E39" s="51"/>
      <c r="F39" s="51"/>
      <c r="G39" s="22"/>
      <c r="H39" s="12"/>
      <c r="I39" s="60"/>
      <c r="J39" s="60"/>
      <c r="K39" s="60"/>
      <c r="L39" s="60"/>
      <c r="M39" s="60"/>
      <c r="N39" s="60"/>
      <c r="O39" s="60"/>
      <c r="P39" s="60"/>
      <c r="Q39" s="60"/>
      <c r="R39" s="60"/>
    </row>
    <row r="40" spans="1:18">
      <c r="A40" s="1"/>
      <c r="B40" s="1"/>
      <c r="C40" s="12"/>
      <c r="D40" s="1"/>
      <c r="E40" s="1"/>
      <c r="F40" s="1"/>
      <c r="G40" s="12"/>
      <c r="H40" s="12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>
      <c r="A41" s="1"/>
      <c r="B41" s="1"/>
      <c r="C41" s="12"/>
      <c r="D41" s="1"/>
      <c r="E41" s="1"/>
      <c r="F41" s="1"/>
      <c r="G41" s="12"/>
      <c r="H41" s="12"/>
      <c r="I41" s="60"/>
      <c r="J41" s="13"/>
      <c r="K41" s="60"/>
      <c r="L41" s="60"/>
      <c r="M41" s="60"/>
      <c r="N41" s="60"/>
      <c r="O41" s="60"/>
      <c r="P41" s="60"/>
      <c r="Q41" s="60"/>
      <c r="R41" s="60"/>
    </row>
    <row r="42" spans="1:18">
      <c r="A42" s="1"/>
      <c r="B42" s="1"/>
      <c r="C42" s="13"/>
      <c r="D42" s="1"/>
      <c r="E42" s="1"/>
      <c r="F42" s="1"/>
      <c r="G42" s="13"/>
      <c r="H42" s="12"/>
      <c r="I42" s="60"/>
      <c r="J42" s="60"/>
      <c r="K42" s="60"/>
      <c r="L42" s="60"/>
      <c r="M42" s="60"/>
      <c r="N42" s="60"/>
      <c r="O42" s="60"/>
      <c r="P42" s="60"/>
      <c r="Q42" s="60"/>
      <c r="R42" s="60"/>
    </row>
    <row r="43" spans="1:18">
      <c r="A43" s="1"/>
      <c r="B43" s="1"/>
      <c r="C43" s="12"/>
      <c r="D43" s="1"/>
      <c r="E43" s="1"/>
      <c r="F43" s="1"/>
      <c r="G43" s="12"/>
      <c r="H43" s="12"/>
      <c r="I43" s="12"/>
      <c r="J43" s="60"/>
      <c r="K43" s="60"/>
      <c r="L43" s="60"/>
      <c r="M43" s="60"/>
      <c r="N43" s="60"/>
      <c r="O43" s="60"/>
      <c r="P43" s="60"/>
      <c r="Q43" s="60"/>
      <c r="R43" s="60"/>
    </row>
    <row r="44" spans="1:18">
      <c r="A44" s="161"/>
      <c r="B44" s="161"/>
      <c r="C44" s="162"/>
      <c r="D44" s="161"/>
      <c r="E44" s="161"/>
      <c r="F44" s="161"/>
      <c r="G44" s="162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</row>
    <row r="45" spans="1:18">
      <c r="A45" s="161"/>
      <c r="B45" s="161"/>
      <c r="C45" s="162"/>
      <c r="D45" s="161"/>
      <c r="E45" s="161"/>
      <c r="F45" s="161"/>
      <c r="G45" s="162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</row>
    <row r="46" spans="1:18">
      <c r="A46" s="161"/>
      <c r="B46" s="161"/>
      <c r="C46" s="162"/>
      <c r="D46" s="161"/>
      <c r="E46" s="161"/>
      <c r="F46" s="161"/>
      <c r="G46" s="162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</row>
    <row r="47" spans="1:18">
      <c r="A47" s="161"/>
      <c r="B47" s="161"/>
      <c r="C47" s="162"/>
      <c r="D47" s="161"/>
      <c r="E47" s="161"/>
      <c r="F47" s="161"/>
      <c r="G47" s="162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</row>
    <row r="48" spans="1:18">
      <c r="A48" s="161"/>
      <c r="B48" s="161"/>
      <c r="C48" s="162"/>
      <c r="D48" s="161"/>
      <c r="E48" s="161"/>
      <c r="F48" s="161"/>
      <c r="G48" s="162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</row>
    <row r="49" spans="1:18">
      <c r="A49" s="160"/>
      <c r="B49" s="160"/>
      <c r="C49" s="160"/>
      <c r="D49" s="160"/>
      <c r="E49" s="160"/>
      <c r="F49" s="160"/>
      <c r="G49" s="1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</row>
    <row r="50" spans="1:18">
      <c r="A50" s="163"/>
      <c r="B50" s="163"/>
      <c r="C50" s="163"/>
      <c r="D50" s="163"/>
      <c r="E50" s="163"/>
      <c r="F50" s="163"/>
      <c r="G50" s="163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</row>
    <row r="51" spans="1:18">
      <c r="A51" s="163"/>
      <c r="B51" s="163"/>
      <c r="C51" s="163"/>
      <c r="D51" s="163"/>
      <c r="E51" s="163"/>
      <c r="F51" s="163"/>
      <c r="G51" s="163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</row>
    <row r="52" spans="1:18">
      <c r="A52" s="163"/>
      <c r="B52" s="163"/>
      <c r="C52" s="163"/>
      <c r="D52" s="163"/>
      <c r="E52" s="163"/>
      <c r="F52" s="163"/>
      <c r="G52" s="163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</row>
    <row r="53" spans="1:18">
      <c r="A53" s="160"/>
      <c r="B53" s="160"/>
      <c r="C53" s="160"/>
      <c r="D53" s="160"/>
      <c r="E53" s="160"/>
      <c r="F53" s="160"/>
      <c r="G53" s="1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</row>
    <row r="54" spans="1:18">
      <c r="A54" s="160"/>
      <c r="B54" s="160"/>
      <c r="C54" s="160"/>
      <c r="D54" s="160"/>
      <c r="E54" s="160"/>
      <c r="F54" s="160"/>
      <c r="G54" s="1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</row>
    <row r="55" spans="1:18">
      <c r="A55" s="159"/>
      <c r="B55" s="158"/>
      <c r="C55" s="158"/>
      <c r="D55" s="158"/>
      <c r="E55" s="158"/>
      <c r="F55" s="159"/>
      <c r="G55" s="159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</row>
    <row r="56" spans="1:18">
      <c r="A56" s="159"/>
      <c r="B56" s="158"/>
      <c r="C56" s="158"/>
      <c r="D56" s="158"/>
      <c r="E56" s="158"/>
      <c r="F56" s="159"/>
      <c r="G56" s="159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</row>
    <row r="57" spans="1:18">
      <c r="A57" s="164"/>
      <c r="B57" s="158"/>
      <c r="C57" s="158"/>
      <c r="D57" s="158"/>
      <c r="E57" s="158"/>
      <c r="F57" s="159"/>
      <c r="G57" s="162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</row>
    <row r="58" spans="1:18">
      <c r="A58" s="159"/>
      <c r="B58" s="158"/>
      <c r="C58" s="158"/>
      <c r="D58" s="158"/>
      <c r="E58" s="158"/>
      <c r="F58" s="159"/>
      <c r="G58" s="162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</row>
    <row r="59" spans="1:18">
      <c r="A59" s="159"/>
      <c r="B59" s="158"/>
      <c r="C59" s="158"/>
      <c r="D59" s="158"/>
      <c r="E59" s="158"/>
      <c r="F59" s="159"/>
      <c r="G59" s="162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</row>
    <row r="60" spans="1:18">
      <c r="A60" s="159"/>
      <c r="B60" s="158"/>
      <c r="C60" s="158"/>
      <c r="D60" s="158"/>
      <c r="E60" s="158"/>
      <c r="F60" s="159"/>
      <c r="G60" s="162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</row>
    <row r="61" spans="1:18">
      <c r="A61" s="159"/>
      <c r="B61" s="158"/>
      <c r="C61" s="158"/>
      <c r="D61" s="158"/>
      <c r="E61" s="158"/>
      <c r="F61" s="159"/>
      <c r="G61" s="162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</row>
    <row r="62" spans="1:18">
      <c r="A62" s="159"/>
      <c r="B62" s="158"/>
      <c r="C62" s="158"/>
      <c r="D62" s="158"/>
      <c r="E62" s="158"/>
      <c r="F62" s="159"/>
      <c r="G62" s="162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</row>
    <row r="63" spans="1:18">
      <c r="A63" s="159"/>
      <c r="B63" s="158"/>
      <c r="C63" s="158"/>
      <c r="D63" s="158"/>
      <c r="E63" s="158"/>
      <c r="F63" s="159"/>
      <c r="G63" s="162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</row>
    <row r="64" spans="1:18">
      <c r="A64" s="159"/>
      <c r="B64" s="158"/>
      <c r="C64" s="158"/>
      <c r="D64" s="158"/>
      <c r="E64" s="158"/>
      <c r="F64" s="159"/>
      <c r="G64" s="162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</row>
    <row r="65" spans="1:18">
      <c r="A65" s="159"/>
      <c r="B65" s="158"/>
      <c r="C65" s="158"/>
      <c r="D65" s="158"/>
      <c r="E65" s="158"/>
      <c r="F65" s="159"/>
      <c r="G65" s="162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</row>
    <row r="66" spans="1:18">
      <c r="A66" s="159"/>
      <c r="B66" s="158"/>
      <c r="C66" s="158"/>
      <c r="D66" s="158"/>
      <c r="E66" s="158"/>
      <c r="F66" s="159"/>
      <c r="G66" s="162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</row>
    <row r="67" spans="1:18">
      <c r="A67" s="159"/>
      <c r="B67" s="158"/>
      <c r="C67" s="158"/>
      <c r="D67" s="158"/>
      <c r="E67" s="158"/>
      <c r="F67" s="159"/>
      <c r="G67" s="162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</row>
    <row r="68" spans="1:18">
      <c r="A68" s="159"/>
      <c r="B68" s="159"/>
      <c r="C68" s="159"/>
      <c r="D68" s="159"/>
      <c r="E68" s="159"/>
      <c r="F68" s="159"/>
      <c r="G68" s="159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</row>
    <row r="69" spans="1:18">
      <c r="A69" s="159"/>
      <c r="B69" s="159"/>
      <c r="C69" s="159"/>
      <c r="D69" s="159"/>
      <c r="E69" s="159"/>
      <c r="F69" s="159"/>
      <c r="G69" s="159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</row>
    <row r="70" spans="1:18">
      <c r="A70" s="159"/>
      <c r="B70" s="159"/>
      <c r="C70" s="159"/>
      <c r="D70" s="159"/>
      <c r="E70" s="159"/>
      <c r="F70" s="159"/>
      <c r="G70" s="159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</row>
    <row r="71" spans="1:18">
      <c r="A71" s="160"/>
      <c r="B71" s="160"/>
      <c r="C71" s="160"/>
      <c r="D71" s="160"/>
      <c r="E71" s="160"/>
      <c r="F71" s="160"/>
      <c r="G71" s="1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</row>
    <row r="72" spans="1:18">
      <c r="A72" s="160"/>
      <c r="B72" s="160"/>
      <c r="C72" s="160"/>
      <c r="D72" s="160"/>
      <c r="E72" s="160"/>
      <c r="F72" s="160"/>
      <c r="G72" s="1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</row>
    <row r="73" spans="1:18">
      <c r="A73" s="160"/>
      <c r="B73" s="160"/>
      <c r="C73" s="160"/>
      <c r="D73" s="160"/>
      <c r="E73" s="160"/>
      <c r="F73" s="160"/>
      <c r="G73" s="1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</row>
    <row r="74" spans="1:18">
      <c r="A74" s="160"/>
      <c r="B74" s="160"/>
      <c r="C74" s="160"/>
      <c r="D74" s="160"/>
      <c r="E74" s="160"/>
      <c r="F74" s="160"/>
      <c r="G74" s="1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</row>
    <row r="75" spans="1:18">
      <c r="A75" s="160"/>
      <c r="B75" s="160"/>
      <c r="C75" s="160"/>
      <c r="D75" s="160"/>
      <c r="E75" s="160"/>
      <c r="F75" s="160"/>
      <c r="G75" s="1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</row>
    <row r="76" spans="1:18">
      <c r="A76" s="160"/>
      <c r="B76" s="160"/>
      <c r="C76" s="160"/>
      <c r="D76" s="160"/>
      <c r="E76" s="160"/>
      <c r="F76" s="160"/>
      <c r="G76" s="1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</row>
    <row r="77" spans="1:18">
      <c r="A77" s="160"/>
      <c r="B77" s="160"/>
      <c r="C77" s="160"/>
      <c r="D77" s="160"/>
      <c r="E77" s="160"/>
      <c r="F77" s="160"/>
      <c r="G77" s="1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</row>
    <row r="78" spans="1:18">
      <c r="A78" s="160"/>
      <c r="B78" s="160"/>
      <c r="C78" s="160"/>
      <c r="D78" s="160"/>
      <c r="E78" s="160"/>
      <c r="F78" s="160"/>
      <c r="G78" s="1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</row>
    <row r="79" spans="1:18">
      <c r="A79" s="160"/>
      <c r="B79" s="160"/>
      <c r="C79" s="160"/>
      <c r="D79" s="160"/>
      <c r="E79" s="160"/>
      <c r="F79" s="160"/>
      <c r="G79" s="1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</row>
    <row r="80" spans="1:18">
      <c r="A80" s="160"/>
      <c r="B80" s="160"/>
      <c r="C80" s="160"/>
      <c r="D80" s="160"/>
      <c r="E80" s="160"/>
      <c r="F80" s="160"/>
      <c r="G80" s="1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</row>
    <row r="81" spans="1:18">
      <c r="A81" s="160"/>
      <c r="B81" s="160"/>
      <c r="C81" s="160"/>
      <c r="D81" s="160"/>
      <c r="E81" s="160"/>
      <c r="F81" s="160"/>
      <c r="G81" s="1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</row>
    <row r="82" spans="1:18">
      <c r="A82" s="160"/>
      <c r="B82" s="160"/>
      <c r="C82" s="163"/>
      <c r="D82" s="163"/>
      <c r="E82" s="163"/>
      <c r="F82" s="163"/>
      <c r="G82" s="160"/>
      <c r="H82" s="60"/>
    </row>
    <row r="83" spans="1:18">
      <c r="A83" s="160"/>
      <c r="B83" s="160"/>
      <c r="C83" s="163"/>
      <c r="D83" s="163"/>
      <c r="E83" s="163"/>
      <c r="F83" s="163"/>
      <c r="G83" s="160"/>
      <c r="H83" s="60"/>
    </row>
    <row r="84" spans="1:18">
      <c r="A84" s="160"/>
      <c r="B84" s="160"/>
      <c r="C84" s="163"/>
      <c r="D84" s="163"/>
      <c r="E84" s="163"/>
      <c r="F84" s="163"/>
      <c r="G84" s="160"/>
      <c r="H84" s="60"/>
    </row>
    <row r="85" spans="1:18">
      <c r="A85" s="160"/>
      <c r="B85" s="160"/>
      <c r="C85" s="163"/>
      <c r="D85" s="163"/>
      <c r="E85" s="163"/>
      <c r="F85" s="163"/>
      <c r="G85" s="160"/>
      <c r="H85" s="60"/>
    </row>
    <row r="86" spans="1:18">
      <c r="A86" s="160"/>
      <c r="B86" s="160"/>
      <c r="C86" s="163"/>
      <c r="D86" s="163"/>
      <c r="E86" s="163"/>
      <c r="F86" s="163"/>
      <c r="G86" s="160"/>
      <c r="H86" s="60"/>
    </row>
    <row r="87" spans="1:18">
      <c r="A87" s="160"/>
      <c r="B87" s="160"/>
      <c r="C87" s="163"/>
      <c r="D87" s="163"/>
      <c r="E87" s="163"/>
      <c r="F87" s="163"/>
      <c r="G87" s="160"/>
      <c r="H87" s="60"/>
    </row>
    <row r="88" spans="1:18">
      <c r="A88" s="160"/>
      <c r="B88" s="160"/>
      <c r="C88" s="163"/>
      <c r="D88" s="163"/>
      <c r="E88" s="163"/>
      <c r="F88" s="163"/>
      <c r="G88" s="160"/>
      <c r="H88" s="60"/>
    </row>
    <row r="89" spans="1:18">
      <c r="A89" s="160"/>
      <c r="B89" s="160"/>
      <c r="C89" s="163"/>
      <c r="D89" s="163"/>
      <c r="E89" s="163"/>
      <c r="F89" s="163"/>
      <c r="G89" s="160"/>
      <c r="H89" s="60"/>
    </row>
    <row r="90" spans="1:18">
      <c r="A90" s="160"/>
      <c r="B90" s="160"/>
      <c r="C90" s="160"/>
      <c r="D90" s="160"/>
      <c r="E90" s="160"/>
      <c r="F90" s="160"/>
      <c r="G90" s="160"/>
      <c r="H90" s="60"/>
    </row>
    <row r="91" spans="1:18">
      <c r="H91" s="60"/>
    </row>
    <row r="92" spans="1:18">
      <c r="H92" s="60"/>
    </row>
    <row r="93" spans="1:18">
      <c r="H93" s="60"/>
    </row>
    <row r="94" spans="1:18">
      <c r="H94" s="60"/>
    </row>
    <row r="95" spans="1:18">
      <c r="H95" s="60"/>
    </row>
    <row r="96" spans="1:18">
      <c r="H96" s="60"/>
    </row>
    <row r="97" spans="8:22">
      <c r="H97" s="60"/>
    </row>
    <row r="98" spans="8:22">
      <c r="H98" s="60"/>
    </row>
    <row r="100" spans="8:22"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</row>
  </sheetData>
  <mergeCells count="77">
    <mergeCell ref="A14:C14"/>
    <mergeCell ref="E14:G14"/>
    <mergeCell ref="A7:G7"/>
    <mergeCell ref="A8:G8"/>
    <mergeCell ref="A9:G9"/>
    <mergeCell ref="A11:D11"/>
    <mergeCell ref="A12:C12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52:G52"/>
    <mergeCell ref="A33:B33"/>
    <mergeCell ref="E33:F33"/>
    <mergeCell ref="A34:B34"/>
    <mergeCell ref="E34:F34"/>
    <mergeCell ref="A35:B35"/>
    <mergeCell ref="A36:B36"/>
    <mergeCell ref="E36:F36"/>
    <mergeCell ref="E37:F37"/>
    <mergeCell ref="A38:B38"/>
    <mergeCell ref="E38:F38"/>
    <mergeCell ref="A50:G50"/>
    <mergeCell ref="A51:G51"/>
    <mergeCell ref="B66:E66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C87:F87"/>
    <mergeCell ref="C88:F88"/>
    <mergeCell ref="C89:F89"/>
    <mergeCell ref="B67:E67"/>
    <mergeCell ref="C82:F82"/>
    <mergeCell ref="C83:F83"/>
    <mergeCell ref="C84:F84"/>
    <mergeCell ref="C85:F85"/>
    <mergeCell ref="C86:F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PROYECTO</vt:lpstr>
      <vt:lpstr>ENE 5 </vt:lpstr>
      <vt:lpstr>FEB 5</vt:lpstr>
      <vt:lpstr>MAR 5</vt:lpstr>
      <vt:lpstr>ABR 5</vt:lpstr>
      <vt:lpstr>MAY 5</vt:lpstr>
      <vt:lpstr>JUN 5</vt:lpstr>
      <vt:lpstr>JUL </vt:lpstr>
      <vt:lpstr>AGO</vt:lpstr>
      <vt:lpstr>SEPT</vt:lpstr>
      <vt:lpstr>OCT</vt:lpstr>
      <vt:lpstr>NOV</vt:lpstr>
      <vt:lpstr>DIC</vt:lpstr>
      <vt:lpstr>CIERRE 5</vt:lpstr>
      <vt:lpstr>1ª CONCIL</vt:lpstr>
      <vt:lpstr>2ª CONCIL</vt:lpstr>
      <vt:lpstr>3ª CONCIL</vt:lpstr>
      <vt:lpstr>4ª CONCIL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2014-11-13T20:47:00Z</cp:lastPrinted>
  <dcterms:created xsi:type="dcterms:W3CDTF">2013-04-22T13:31:32Z</dcterms:created>
  <dcterms:modified xsi:type="dcterms:W3CDTF">2014-11-13T20:47:11Z</dcterms:modified>
</cp:coreProperties>
</file>