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0395" windowHeight="4875" activeTab="11"/>
  </bookViews>
  <sheets>
    <sheet name="ENERO" sheetId="1" r:id="rId1"/>
    <sheet name="FEB" sheetId="4" r:id="rId2"/>
    <sheet name="MZO" sheetId="5" r:id="rId3"/>
    <sheet name="ABRIL" sheetId="9" r:id="rId4"/>
    <sheet name="MAYO" sheetId="10" r:id="rId5"/>
    <sheet name="JUNIO" sheetId="11" r:id="rId6"/>
    <sheet name="JULIO" sheetId="13" r:id="rId7"/>
    <sheet name="AGO" sheetId="14" r:id="rId8"/>
    <sheet name="SEPT" sheetId="18" r:id="rId9"/>
    <sheet name="OCT" sheetId="20" r:id="rId10"/>
    <sheet name="NOV" sheetId="21" r:id="rId11"/>
    <sheet name="DIC" sheetId="22" r:id="rId12"/>
  </sheets>
  <calcPr calcId="125725"/>
</workbook>
</file>

<file path=xl/calcChain.xml><?xml version="1.0" encoding="utf-8"?>
<calcChain xmlns="http://schemas.openxmlformats.org/spreadsheetml/2006/main">
  <c r="E34" i="22"/>
  <c r="B34"/>
  <c r="E34" i="21"/>
  <c r="B34"/>
  <c r="E32" i="20"/>
  <c r="B32"/>
  <c r="E32" i="18"/>
  <c r="B32"/>
  <c r="E35" i="14"/>
  <c r="E31"/>
  <c r="B31"/>
  <c r="E35" i="13"/>
  <c r="E31"/>
  <c r="B31"/>
  <c r="E31" i="11"/>
  <c r="B31"/>
  <c r="B31" i="10"/>
  <c r="E31"/>
  <c r="E29" i="9"/>
  <c r="B29"/>
  <c r="E33" i="5"/>
  <c r="E29"/>
  <c r="B29"/>
  <c r="E38" i="22" l="1"/>
  <c r="E38" i="21"/>
  <c r="E36" i="20"/>
  <c r="E36" i="18"/>
  <c r="E35" i="11"/>
  <c r="E35" i="10"/>
  <c r="E33" i="9"/>
  <c r="E30" i="4" l="1"/>
  <c r="E26"/>
  <c r="B26"/>
  <c r="B26" i="1"/>
  <c r="E26"/>
  <c r="E30" s="1"/>
</calcChain>
</file>

<file path=xl/sharedStrings.xml><?xml version="1.0" encoding="utf-8"?>
<sst xmlns="http://schemas.openxmlformats.org/spreadsheetml/2006/main" count="595" uniqueCount="93">
  <si>
    <t>PROGRAMA</t>
  </si>
  <si>
    <t>IMPORTE</t>
  </si>
  <si>
    <t>CONCEPTO</t>
  </si>
  <si>
    <t>RECAUDACION</t>
  </si>
  <si>
    <t>APLICACIÓN</t>
  </si>
  <si>
    <t>HONORARIOS</t>
  </si>
  <si>
    <t>MATERIALES Y UTILES DE OFICINA</t>
  </si>
  <si>
    <t>MATERIALES Y UTILES PARA EL PROESAMIENTO EN EQUIPOS Y BIENES INFORMATICOS</t>
  </si>
  <si>
    <t>LICENCIAS</t>
  </si>
  <si>
    <t>COMBUSTIBLES, LUBRICANTES Y ADITIVOS PARA VEHICULOS TERRESTRES</t>
  </si>
  <si>
    <t>SERVICIO PARA CAPACITACION</t>
  </si>
  <si>
    <t>SEGUROS DE BIENES PATRIMONIALES</t>
  </si>
  <si>
    <t>IMPUESTOS Y DERECHOS</t>
  </si>
  <si>
    <t>MANTENIMIENTO Y CONSERVACION DE BIENES INFORMATICOS</t>
  </si>
  <si>
    <t>MANTENIMIENTO Y CONSERVACION DE VEHICULOS TERRESTRES</t>
  </si>
  <si>
    <t>PASAJES NACIONALES</t>
  </si>
  <si>
    <t>VIATICOS NACIONALES</t>
  </si>
  <si>
    <t>CUOTAS</t>
  </si>
  <si>
    <t>MANEJO DE CUENTA BANCARIA 5 AL 1000</t>
  </si>
  <si>
    <t>BANORTE CUENTA:</t>
  </si>
  <si>
    <t>SALDO INICIAL:</t>
  </si>
  <si>
    <t>INFORME MENSUAL DE RECAUDACION Y APLICACIÓN DE RECURSOS</t>
  </si>
  <si>
    <t>DERECHO DEL 5 AL MILLAR</t>
  </si>
  <si>
    <t>ENERO DE 2014</t>
  </si>
  <si>
    <t>FONDO METROPOLITANO</t>
  </si>
  <si>
    <t>SEMARNAT</t>
  </si>
  <si>
    <t>PROSSAPYS</t>
  </si>
  <si>
    <t>APAZU</t>
  </si>
  <si>
    <t>SECTUR</t>
  </si>
  <si>
    <t>FAFEF</t>
  </si>
  <si>
    <t>FONDOS REGIONALES</t>
  </si>
  <si>
    <t>MPIO ALLENDE</t>
  </si>
  <si>
    <t>FISE</t>
  </si>
  <si>
    <t>FOPEDEP</t>
  </si>
  <si>
    <t>FASP</t>
  </si>
  <si>
    <t>APOYO EXTRAORDINARIO</t>
  </si>
  <si>
    <t>FEOEMS</t>
  </si>
  <si>
    <t>PRONAPRED</t>
  </si>
  <si>
    <t>TRANSFERENCIA POR REGISTRO ERRONEO</t>
  </si>
  <si>
    <t>REINTEGRO DE VIATICOS</t>
  </si>
  <si>
    <t>INTERESES BRUTOS</t>
  </si>
  <si>
    <t>INGR POR SERVICIOS NO RECIBIDOS</t>
  </si>
  <si>
    <t>SUMAS</t>
  </si>
  <si>
    <t>SALDO FINAL</t>
  </si>
  <si>
    <t>FEBRERO DE 2014</t>
  </si>
  <si>
    <t>FAM</t>
  </si>
  <si>
    <t>ICIFED</t>
  </si>
  <si>
    <t>PAOE</t>
  </si>
  <si>
    <t>SCT</t>
  </si>
  <si>
    <t>MARZO DE 2014</t>
  </si>
  <si>
    <t>OTROS SERVICIOS</t>
  </si>
  <si>
    <t>PROMOCION SOCIAL</t>
  </si>
  <si>
    <t>FONDEN</t>
  </si>
  <si>
    <t>IED</t>
  </si>
  <si>
    <t>HABITAT</t>
  </si>
  <si>
    <t>GASTO FEDERALIZADO</t>
  </si>
  <si>
    <t>CONADE</t>
  </si>
  <si>
    <t>FEDEMS</t>
  </si>
  <si>
    <t>PROGR REG PAVIM 2013</t>
  </si>
  <si>
    <t>FONCAN</t>
  </si>
  <si>
    <t>INTERESES</t>
  </si>
  <si>
    <t>REINT VIATICOS</t>
  </si>
  <si>
    <t>ABRIL DE 2014</t>
  </si>
  <si>
    <t>SALUD</t>
  </si>
  <si>
    <t>CONAVIN 2013</t>
  </si>
  <si>
    <t>VIATICOS POR COMPROBAR</t>
  </si>
  <si>
    <t>MAYO DE 2014</t>
  </si>
  <si>
    <t>REINTEGRO DE SUELDO</t>
  </si>
  <si>
    <t>INV ESTATAL DIRECTA</t>
  </si>
  <si>
    <t>FONAPO</t>
  </si>
  <si>
    <t>JUNIO DE 2014</t>
  </si>
  <si>
    <t>RESCATE DE ESPACIOS PUBLICOS</t>
  </si>
  <si>
    <t>CONGRESOS Y CONVENCIONES</t>
  </si>
  <si>
    <t>SEGUROS Y FIANZAS</t>
  </si>
  <si>
    <t>JULIO DE 2014</t>
  </si>
  <si>
    <t>AGOSTO DE 2014</t>
  </si>
  <si>
    <t>TURISMO</t>
  </si>
  <si>
    <t>PROGRAMAS REGIONALES</t>
  </si>
  <si>
    <t>OTROS INGRESOS</t>
  </si>
  <si>
    <t>SEPTIEMBRE DE 2014</t>
  </si>
  <si>
    <t>MPIO SALTILLO</t>
  </si>
  <si>
    <t>OCTUBRE DE 2014</t>
  </si>
  <si>
    <t>NOVIEMBRE DE 2014</t>
  </si>
  <si>
    <t>ZONAS PRIORITARIAS</t>
  </si>
  <si>
    <t>DICIEMBRE DE 2014</t>
  </si>
  <si>
    <t>RESCATE ESP PUBLICOS</t>
  </si>
  <si>
    <t>FORTALECER</t>
  </si>
  <si>
    <t>MPIO ARTEAGA</t>
  </si>
  <si>
    <t>FOPAR</t>
  </si>
  <si>
    <t>CEAS</t>
  </si>
  <si>
    <t>REINTEGRO SUELDO</t>
  </si>
  <si>
    <t>SISTEMA INTEGRAL DE GESTION DE AUDITORIAS</t>
  </si>
  <si>
    <t>EQUIPO INFORMATICO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</si>
</sst>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8" fontId="3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" fontId="0" fillId="0" borderId="0" xfId="0" applyNumberFormat="1"/>
    <xf numFmtId="0" fontId="3" fillId="0" borderId="0" xfId="0" applyFont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0" fillId="0" borderId="0" xfId="0" applyNumberFormat="1" applyFill="1" applyBorder="1"/>
    <xf numFmtId="4" fontId="2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6"/>
  <sheetViews>
    <sheetView workbookViewId="0">
      <selection activeCell="E36" sqref="E36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9" max="10" width="8.5703125" customWidth="1"/>
    <col min="11" max="11" width="7.85546875" customWidth="1"/>
    <col min="12" max="13" width="8.42578125" customWidth="1"/>
    <col min="14" max="14" width="8.28515625" customWidth="1"/>
    <col min="15" max="15" width="8.7109375" customWidth="1"/>
    <col min="16" max="16" width="6" customWidth="1"/>
    <col min="17" max="17" width="7" customWidth="1"/>
    <col min="18" max="18" width="7.5703125" customWidth="1"/>
    <col min="19" max="19" width="7.1406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1"/>
      <c r="G1" s="1"/>
      <c r="H1" s="1"/>
      <c r="I1" s="1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1"/>
      <c r="G2" s="1"/>
      <c r="H2" s="1"/>
      <c r="I2" s="1"/>
      <c r="J2" s="1"/>
      <c r="K2" s="1"/>
      <c r="L2" s="1"/>
      <c r="M2" s="1"/>
      <c r="N2" s="1"/>
    </row>
    <row r="3" spans="1:23">
      <c r="A3" s="57" t="s">
        <v>23</v>
      </c>
      <c r="B3" s="57"/>
      <c r="C3" s="57"/>
      <c r="D3" s="57"/>
      <c r="E3" s="57"/>
      <c r="F3" s="1"/>
      <c r="G3" s="1"/>
      <c r="H3" s="1"/>
      <c r="I3" s="1"/>
      <c r="J3" s="1"/>
      <c r="K3" s="1"/>
      <c r="L3" s="1"/>
      <c r="M3" s="1"/>
      <c r="N3" s="1"/>
    </row>
    <row r="4" spans="1:23">
      <c r="A4" s="5" t="s">
        <v>19</v>
      </c>
      <c r="B4" s="5">
        <v>808806916</v>
      </c>
      <c r="C4" s="5"/>
      <c r="D4" s="5"/>
      <c r="F4" s="1"/>
      <c r="G4" s="1"/>
      <c r="H4" s="1"/>
      <c r="I4" s="1"/>
      <c r="J4" s="1"/>
      <c r="K4" s="1"/>
      <c r="L4" s="1"/>
      <c r="M4" s="1"/>
      <c r="N4" s="1"/>
    </row>
    <row r="5" spans="1:23">
      <c r="A5" s="5" t="s">
        <v>20</v>
      </c>
      <c r="B5" s="6">
        <v>3918633.8</v>
      </c>
      <c r="C5" s="5"/>
      <c r="D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1"/>
      <c r="G7" s="1"/>
      <c r="H7" s="1"/>
      <c r="I7" s="1"/>
      <c r="J7" s="1"/>
      <c r="K7" s="1"/>
      <c r="L7" s="1"/>
      <c r="M7" s="1"/>
      <c r="N7" s="1"/>
      <c r="O7" s="1"/>
      <c r="R7" s="1"/>
      <c r="S7" s="1"/>
    </row>
    <row r="8" spans="1:23">
      <c r="A8" s="2" t="s">
        <v>0</v>
      </c>
      <c r="B8" s="2" t="s">
        <v>1</v>
      </c>
      <c r="C8" s="2"/>
      <c r="D8" s="2" t="s">
        <v>2</v>
      </c>
      <c r="E8" s="2" t="s">
        <v>1</v>
      </c>
      <c r="F8" s="1"/>
      <c r="G8" s="1"/>
      <c r="H8" s="1"/>
      <c r="I8" s="1"/>
      <c r="J8" s="1"/>
      <c r="K8" s="1"/>
      <c r="L8" s="1"/>
      <c r="M8" s="1"/>
      <c r="N8" s="1"/>
      <c r="O8" s="1"/>
      <c r="S8" s="1"/>
    </row>
    <row r="9" spans="1:23">
      <c r="A9" s="12" t="s">
        <v>24</v>
      </c>
      <c r="B9" s="13">
        <v>240270.06</v>
      </c>
      <c r="C9" s="3"/>
      <c r="D9" s="3" t="s">
        <v>5</v>
      </c>
      <c r="E9" s="16">
        <v>188439.76</v>
      </c>
      <c r="F9" s="1"/>
      <c r="G9" s="1"/>
      <c r="H9" s="1"/>
      <c r="I9" s="1"/>
      <c r="J9" s="1"/>
      <c r="K9" s="1"/>
      <c r="L9" s="1"/>
      <c r="M9" s="1"/>
      <c r="N9" s="1"/>
      <c r="O9" s="1"/>
      <c r="R9" s="1"/>
      <c r="S9" s="1"/>
    </row>
    <row r="10" spans="1:23">
      <c r="A10" s="12" t="s">
        <v>25</v>
      </c>
      <c r="B10" s="13">
        <v>13705.89</v>
      </c>
      <c r="C10" s="3"/>
      <c r="D10" s="3" t="s">
        <v>6</v>
      </c>
      <c r="E10" s="16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R10" s="1"/>
      <c r="S10" s="1"/>
    </row>
    <row r="11" spans="1:23" ht="23.25">
      <c r="A11" s="12" t="s">
        <v>26</v>
      </c>
      <c r="B11" s="13">
        <v>4082.07</v>
      </c>
      <c r="C11" s="3"/>
      <c r="D11" s="17" t="s">
        <v>7</v>
      </c>
      <c r="E11" s="16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R11" s="1"/>
      <c r="S11" s="1"/>
    </row>
    <row r="12" spans="1:23">
      <c r="A12" s="12" t="s">
        <v>27</v>
      </c>
      <c r="B12" s="13">
        <v>73021.81</v>
      </c>
      <c r="C12" s="3"/>
      <c r="D12" s="3" t="s">
        <v>8</v>
      </c>
      <c r="E12" s="16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R12" s="1"/>
      <c r="S12" s="1"/>
    </row>
    <row r="13" spans="1:23" ht="23.25">
      <c r="A13" s="12" t="s">
        <v>28</v>
      </c>
      <c r="B13" s="13">
        <v>28651.759999999998</v>
      </c>
      <c r="C13" s="3"/>
      <c r="D13" s="17" t="s">
        <v>9</v>
      </c>
      <c r="E13" s="13">
        <v>15000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R13" s="1"/>
      <c r="S13" s="1"/>
    </row>
    <row r="14" spans="1:23">
      <c r="A14" s="12" t="s">
        <v>29</v>
      </c>
      <c r="B14" s="13">
        <v>231951.61</v>
      </c>
      <c r="C14" s="3"/>
      <c r="D14" s="3" t="s">
        <v>10</v>
      </c>
      <c r="E14" s="1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R14" s="1"/>
      <c r="S14" s="1"/>
    </row>
    <row r="15" spans="1:23">
      <c r="A15" s="12" t="s">
        <v>30</v>
      </c>
      <c r="B15" s="13">
        <v>22775.15</v>
      </c>
      <c r="C15" s="3"/>
      <c r="D15" s="3" t="s">
        <v>11</v>
      </c>
      <c r="E15" s="13">
        <v>4515</v>
      </c>
      <c r="F15" s="1"/>
      <c r="G15" s="1"/>
      <c r="H15" s="1"/>
      <c r="I15" s="1"/>
      <c r="J15" s="1"/>
      <c r="K15" s="1"/>
      <c r="L15" s="1"/>
      <c r="M15" s="1"/>
      <c r="N15" s="1"/>
      <c r="O15" s="1"/>
      <c r="R15" s="1"/>
      <c r="S15" s="1"/>
    </row>
    <row r="16" spans="1:23">
      <c r="A16" s="12" t="s">
        <v>31</v>
      </c>
      <c r="B16" s="13">
        <v>50904.31</v>
      </c>
      <c r="C16" s="3"/>
      <c r="D16" s="3" t="s">
        <v>12</v>
      </c>
      <c r="E16" s="13">
        <v>13260</v>
      </c>
      <c r="F16" s="1"/>
      <c r="G16" s="1"/>
      <c r="H16" s="1"/>
      <c r="I16" s="1"/>
      <c r="J16" s="1"/>
      <c r="K16" s="1"/>
      <c r="L16" s="1"/>
      <c r="M16" s="1"/>
      <c r="N16" s="1"/>
      <c r="O16" s="1"/>
      <c r="S16" s="1"/>
    </row>
    <row r="17" spans="1:19" ht="23.25">
      <c r="A17" s="12" t="s">
        <v>32</v>
      </c>
      <c r="B17" s="13">
        <v>7533.74</v>
      </c>
      <c r="C17" s="3"/>
      <c r="D17" s="17" t="s">
        <v>13</v>
      </c>
      <c r="E17" s="1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S17" s="1"/>
    </row>
    <row r="18" spans="1:19" ht="23.25">
      <c r="A18" s="12" t="s">
        <v>33</v>
      </c>
      <c r="B18" s="13">
        <v>1032.4000000000001</v>
      </c>
      <c r="C18" s="3"/>
      <c r="D18" s="17" t="s">
        <v>14</v>
      </c>
      <c r="E18" s="13">
        <v>2493</v>
      </c>
      <c r="F18" s="1"/>
      <c r="G18" s="1"/>
      <c r="H18" s="1"/>
      <c r="I18" s="1"/>
      <c r="J18" s="1"/>
      <c r="K18" s="1"/>
      <c r="L18" s="1"/>
      <c r="M18" s="1"/>
      <c r="N18" s="1"/>
      <c r="O18" s="1"/>
      <c r="S18" s="1"/>
    </row>
    <row r="19" spans="1:19">
      <c r="A19" s="12" t="s">
        <v>34</v>
      </c>
      <c r="B19" s="13">
        <v>1570.95</v>
      </c>
      <c r="C19" s="3"/>
      <c r="D19" s="3" t="s">
        <v>15</v>
      </c>
      <c r="E19" s="13">
        <v>0</v>
      </c>
      <c r="F19" s="1"/>
      <c r="G19" s="1"/>
      <c r="H19" s="7"/>
      <c r="I19" s="1"/>
      <c r="J19" s="1"/>
      <c r="K19" s="1"/>
      <c r="L19" s="1"/>
      <c r="M19" s="1"/>
      <c r="N19" s="1"/>
      <c r="O19" s="1"/>
      <c r="S19" s="1"/>
    </row>
    <row r="20" spans="1:19">
      <c r="A20" s="12" t="s">
        <v>35</v>
      </c>
      <c r="B20" s="13">
        <v>12175.73</v>
      </c>
      <c r="C20" s="3"/>
      <c r="D20" s="3" t="s">
        <v>16</v>
      </c>
      <c r="E20" s="13">
        <v>86265</v>
      </c>
      <c r="F20" s="1"/>
      <c r="G20" s="1"/>
      <c r="H20" s="7"/>
      <c r="I20" s="1"/>
      <c r="J20" s="1"/>
      <c r="K20" s="1"/>
      <c r="L20" s="1"/>
      <c r="M20" s="1"/>
      <c r="N20" s="1"/>
      <c r="O20" s="1"/>
      <c r="S20" s="1"/>
    </row>
    <row r="21" spans="1:19">
      <c r="A21" s="12" t="s">
        <v>36</v>
      </c>
      <c r="B21" s="13">
        <v>6040.01</v>
      </c>
      <c r="C21" s="3"/>
      <c r="D21" s="3" t="s">
        <v>17</v>
      </c>
      <c r="E21" s="13">
        <v>45000</v>
      </c>
      <c r="F21" s="1"/>
      <c r="G21" s="1"/>
      <c r="H21" s="7"/>
      <c r="I21" s="1"/>
      <c r="J21" s="1"/>
      <c r="K21" s="1"/>
      <c r="L21" s="1"/>
      <c r="M21" s="1"/>
      <c r="N21" s="1"/>
      <c r="O21" s="1"/>
      <c r="S21" s="1"/>
    </row>
    <row r="22" spans="1:19">
      <c r="A22" s="12" t="s">
        <v>37</v>
      </c>
      <c r="B22" s="13">
        <v>13542.06</v>
      </c>
      <c r="C22" s="3"/>
      <c r="D22" s="3" t="s">
        <v>18</v>
      </c>
      <c r="E22" s="13">
        <v>1716.27</v>
      </c>
      <c r="F22" s="1"/>
      <c r="G22" s="1"/>
      <c r="H22" s="7"/>
      <c r="I22" s="1"/>
      <c r="J22" s="1"/>
      <c r="K22" s="1"/>
      <c r="L22" s="1"/>
      <c r="M22" s="1"/>
      <c r="N22" s="1"/>
      <c r="O22" s="1"/>
      <c r="S22" s="1"/>
    </row>
    <row r="23" spans="1:19">
      <c r="A23" s="12" t="s">
        <v>39</v>
      </c>
      <c r="B23" s="13">
        <v>15809.5</v>
      </c>
      <c r="C23" s="3"/>
      <c r="D23" s="3" t="s">
        <v>38</v>
      </c>
      <c r="E23" s="13">
        <v>3344.05</v>
      </c>
      <c r="F23" s="1"/>
      <c r="G23" s="1"/>
      <c r="H23" s="7"/>
      <c r="I23" s="1"/>
      <c r="J23" s="1"/>
      <c r="K23" s="1"/>
      <c r="L23" s="1"/>
      <c r="M23" s="1"/>
      <c r="N23" s="1"/>
      <c r="O23" s="1"/>
      <c r="S23" s="1"/>
    </row>
    <row r="24" spans="1:19">
      <c r="A24" s="12" t="s">
        <v>40</v>
      </c>
      <c r="B24" s="13">
        <v>1595.63</v>
      </c>
      <c r="C24" s="3"/>
      <c r="D24" s="3"/>
      <c r="E24" s="13"/>
      <c r="F24" s="1"/>
      <c r="G24" s="1"/>
      <c r="H24" s="7"/>
      <c r="I24" s="1"/>
      <c r="J24" s="1"/>
      <c r="K24" s="1"/>
      <c r="L24" s="1"/>
      <c r="M24" s="1"/>
      <c r="N24" s="1"/>
      <c r="O24" s="1"/>
      <c r="S24" s="1"/>
    </row>
    <row r="25" spans="1:19">
      <c r="A25" s="12" t="s">
        <v>41</v>
      </c>
      <c r="B25" s="13">
        <v>12066.57</v>
      </c>
      <c r="C25" s="3"/>
      <c r="D25" s="3"/>
      <c r="E25" s="16"/>
      <c r="F25" s="1"/>
      <c r="G25" s="1"/>
      <c r="H25" s="9"/>
      <c r="I25" s="1"/>
      <c r="J25" s="1"/>
      <c r="K25" s="1"/>
      <c r="L25" s="1"/>
      <c r="M25" s="1"/>
      <c r="N25" s="1"/>
      <c r="O25" s="1"/>
      <c r="S25" s="1"/>
    </row>
    <row r="26" spans="1:19">
      <c r="A26" s="14" t="s">
        <v>42</v>
      </c>
      <c r="B26" s="15">
        <f>SUM(B9:B25)</f>
        <v>736729.24999999988</v>
      </c>
      <c r="C26" s="18"/>
      <c r="D26" s="18"/>
      <c r="E26" s="15">
        <f>SUM(E9:E24)</f>
        <v>360033.08</v>
      </c>
      <c r="F26" s="1"/>
      <c r="G26" s="1"/>
      <c r="I26" s="1"/>
      <c r="J26" s="1"/>
      <c r="K26" s="1"/>
      <c r="L26" s="1"/>
      <c r="M26" s="1"/>
      <c r="N26" s="1"/>
      <c r="O26" s="1"/>
      <c r="S26" s="1"/>
    </row>
    <row r="27" spans="1:19">
      <c r="A27" s="8"/>
      <c r="B27" s="7"/>
      <c r="C27" s="1"/>
      <c r="D27" s="1"/>
      <c r="E27" s="7"/>
      <c r="F27" s="1"/>
      <c r="G27" s="1"/>
      <c r="I27" s="1"/>
      <c r="J27" s="1"/>
      <c r="K27" s="1"/>
      <c r="L27" s="1"/>
      <c r="M27" s="1"/>
      <c r="N27" s="1"/>
      <c r="O27" s="1"/>
      <c r="S27" s="1"/>
    </row>
    <row r="28" spans="1:19">
      <c r="A28" s="8"/>
      <c r="B28" s="7"/>
      <c r="C28" s="1"/>
      <c r="D28" s="1"/>
      <c r="E28" s="7"/>
      <c r="F28" s="1"/>
      <c r="G28" s="7"/>
      <c r="I28" s="1"/>
      <c r="J28" s="1"/>
      <c r="K28" s="1"/>
      <c r="L28" s="1"/>
      <c r="M28" s="1"/>
      <c r="N28" s="1"/>
      <c r="O28" s="1"/>
    </row>
    <row r="29" spans="1:19">
      <c r="A29" s="8"/>
      <c r="B29" s="7"/>
      <c r="C29" s="1"/>
      <c r="D29" s="1"/>
      <c r="E29" s="7"/>
      <c r="F29" s="1"/>
      <c r="G29" s="1"/>
      <c r="I29" s="1"/>
      <c r="J29" s="1"/>
      <c r="K29" s="1"/>
      <c r="L29" s="1"/>
      <c r="M29" s="1"/>
      <c r="N29" s="1"/>
      <c r="O29" s="1"/>
    </row>
    <row r="30" spans="1:19" ht="15.75" thickBot="1">
      <c r="A30" s="8"/>
      <c r="B30" s="7"/>
      <c r="C30" s="1"/>
      <c r="D30" s="10" t="s">
        <v>43</v>
      </c>
      <c r="E30" s="11">
        <f>(3918633.8+B26)-E26</f>
        <v>4295329.97</v>
      </c>
      <c r="F30" s="1"/>
      <c r="G30" s="1"/>
      <c r="I30" s="1"/>
      <c r="J30" s="1"/>
      <c r="K30" s="1"/>
      <c r="L30" s="1"/>
      <c r="M30" s="1"/>
      <c r="N30" s="1"/>
      <c r="O30" s="1"/>
    </row>
    <row r="31" spans="1:19" ht="15.75" thickTop="1">
      <c r="A31" s="8"/>
      <c r="B31" s="7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  <c r="O31" s="1"/>
    </row>
    <row r="32" spans="1:19">
      <c r="A32" s="1"/>
      <c r="B32" s="7"/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  <c r="O32" s="1"/>
    </row>
    <row r="33" spans="1:15">
      <c r="A33" s="1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7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5" spans="1:15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  <c r="O37" s="1"/>
    </row>
    <row r="38" spans="1:15">
      <c r="L38" s="1"/>
    </row>
    <row r="39" spans="1:15">
      <c r="L39" s="1"/>
    </row>
    <row r="40" spans="1:15">
      <c r="L40" s="1"/>
    </row>
    <row r="41" spans="1:15">
      <c r="L41" s="1"/>
    </row>
    <row r="42" spans="1:15">
      <c r="L42" s="1"/>
    </row>
    <row r="43" spans="1:15">
      <c r="L43" s="1"/>
    </row>
    <row r="44" spans="1:15">
      <c r="L44" s="1"/>
    </row>
    <row r="45" spans="1:15">
      <c r="L45" s="1"/>
    </row>
    <row r="46" spans="1:15">
      <c r="L46" s="1"/>
    </row>
    <row r="47" spans="1:15">
      <c r="L47" s="1"/>
    </row>
    <row r="48" spans="1:15">
      <c r="L48" s="1"/>
    </row>
    <row r="49" spans="9:23">
      <c r="L49" s="1"/>
    </row>
    <row r="50" spans="9:23">
      <c r="L50" s="1"/>
    </row>
    <row r="51" spans="9:23">
      <c r="L51" s="1"/>
    </row>
    <row r="52" spans="9:23">
      <c r="L52" s="1"/>
    </row>
    <row r="53" spans="9:23">
      <c r="L53" s="1"/>
    </row>
    <row r="54" spans="9:23">
      <c r="L54" s="1"/>
    </row>
    <row r="56" spans="9:23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5">
    <mergeCell ref="A7:B7"/>
    <mergeCell ref="D7:E7"/>
    <mergeCell ref="A1:E1"/>
    <mergeCell ref="A2:E2"/>
    <mergeCell ref="A3:E3"/>
  </mergeCells>
  <pageMargins left="0.7" right="0.7" top="0.66" bottom="0.4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69"/>
  <sheetViews>
    <sheetView topLeftCell="A7" zoomScaleNormal="100" workbookViewId="0">
      <selection activeCell="G33" sqref="G33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12.7109375" customWidth="1"/>
    <col min="8" max="8" width="9" customWidth="1"/>
    <col min="9" max="9" width="9.85546875" customWidth="1"/>
    <col min="10" max="10" width="10.7109375" customWidth="1"/>
    <col min="11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81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3982909.54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45" t="s">
        <v>0</v>
      </c>
      <c r="B8" s="45" t="s">
        <v>1</v>
      </c>
      <c r="C8" s="45"/>
      <c r="D8" s="45" t="s">
        <v>2</v>
      </c>
      <c r="E8" s="45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27505.54</v>
      </c>
      <c r="C9" s="45"/>
      <c r="D9" s="45" t="s">
        <v>5</v>
      </c>
      <c r="E9" s="13">
        <v>287231.26</v>
      </c>
      <c r="F9" s="32"/>
      <c r="G9" s="38"/>
      <c r="H9" s="35"/>
      <c r="I9" s="38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/>
      <c r="C10" s="45"/>
      <c r="D10" s="45" t="s">
        <v>6</v>
      </c>
      <c r="E10" s="44">
        <v>3717.5</v>
      </c>
      <c r="F10" s="32"/>
      <c r="G10" s="29"/>
      <c r="H10" s="35"/>
      <c r="I10" s="32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/>
      <c r="C11" s="45"/>
      <c r="D11" s="17" t="s">
        <v>7</v>
      </c>
      <c r="E11" s="44">
        <v>10672</v>
      </c>
      <c r="F11" s="32"/>
      <c r="G11" s="29"/>
      <c r="H11" s="35"/>
      <c r="I11" s="32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/>
      <c r="C12" s="45"/>
      <c r="D12" s="45" t="s">
        <v>73</v>
      </c>
      <c r="E12" s="44"/>
      <c r="F12" s="32"/>
      <c r="G12" s="29"/>
      <c r="H12" s="35"/>
      <c r="I12" s="32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76</v>
      </c>
      <c r="B13" s="13"/>
      <c r="C13" s="45"/>
      <c r="D13" s="17" t="s">
        <v>9</v>
      </c>
      <c r="E13" s="44">
        <v>14900</v>
      </c>
      <c r="F13" s="32"/>
      <c r="G13" s="29"/>
      <c r="H13" s="35"/>
      <c r="I13" s="38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/>
      <c r="C14" s="45"/>
      <c r="D14" s="45" t="s">
        <v>10</v>
      </c>
      <c r="E14" s="44">
        <v>75400</v>
      </c>
      <c r="F14" s="32"/>
      <c r="G14" s="29"/>
      <c r="H14" s="35"/>
      <c r="I14" s="32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77</v>
      </c>
      <c r="B15" s="13"/>
      <c r="C15" s="45"/>
      <c r="D15" s="45" t="s">
        <v>72</v>
      </c>
      <c r="E15" s="44">
        <v>1278.9000000000001</v>
      </c>
      <c r="F15" s="32"/>
      <c r="G15" s="29"/>
      <c r="H15" s="35"/>
      <c r="I15" s="32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48</v>
      </c>
      <c r="B16" s="13">
        <v>6946.75</v>
      </c>
      <c r="C16" s="45"/>
      <c r="D16" s="45" t="s">
        <v>12</v>
      </c>
      <c r="E16" s="44">
        <v>35857</v>
      </c>
      <c r="F16" s="32"/>
      <c r="G16" s="29"/>
      <c r="H16" s="35"/>
      <c r="I16" s="32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56</v>
      </c>
      <c r="B17" s="13"/>
      <c r="C17" s="45"/>
      <c r="D17" s="17" t="s">
        <v>13</v>
      </c>
      <c r="E17" s="44"/>
      <c r="F17" s="32"/>
      <c r="G17" s="29"/>
      <c r="H17" s="35"/>
      <c r="I17" s="32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32</v>
      </c>
      <c r="B18" s="13"/>
      <c r="C18" s="45"/>
      <c r="D18" s="17" t="s">
        <v>14</v>
      </c>
      <c r="E18" s="44">
        <v>15635.01</v>
      </c>
      <c r="F18" s="32"/>
      <c r="G18" s="29"/>
      <c r="H18" s="35"/>
      <c r="I18" s="32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80641.37</v>
      </c>
      <c r="C19" s="45"/>
      <c r="D19" s="45" t="s">
        <v>15</v>
      </c>
      <c r="E19" s="44">
        <v>18732</v>
      </c>
      <c r="F19" s="32"/>
      <c r="G19" s="29"/>
      <c r="H19" s="35"/>
      <c r="I19" s="32"/>
      <c r="J19" s="24"/>
      <c r="K19" s="24"/>
      <c r="L19" s="24"/>
      <c r="M19" s="1"/>
      <c r="N19" s="1"/>
      <c r="O19" s="1"/>
      <c r="S19" s="1"/>
    </row>
    <row r="20" spans="1:20">
      <c r="A20" s="12" t="s">
        <v>57</v>
      </c>
      <c r="B20" s="13"/>
      <c r="C20" s="45"/>
      <c r="D20" s="45" t="s">
        <v>16</v>
      </c>
      <c r="E20" s="44">
        <v>336326.32</v>
      </c>
      <c r="F20" s="32"/>
      <c r="G20" s="29"/>
      <c r="H20" s="35"/>
      <c r="I20" s="32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/>
      <c r="C21" s="45"/>
      <c r="D21" s="45" t="s">
        <v>50</v>
      </c>
      <c r="E21" s="44">
        <v>7424</v>
      </c>
      <c r="F21" s="32"/>
      <c r="G21" s="29"/>
      <c r="H21" s="35"/>
      <c r="I21" s="32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6"/>
      <c r="C22" s="45"/>
      <c r="D22" s="45" t="s">
        <v>18</v>
      </c>
      <c r="E22" s="44">
        <v>1829.39</v>
      </c>
      <c r="F22" s="32"/>
      <c r="G22" s="29"/>
      <c r="H22" s="29"/>
      <c r="I22" s="32"/>
      <c r="J22" s="24"/>
      <c r="K22" s="24"/>
      <c r="L22" s="24"/>
      <c r="M22" s="1"/>
      <c r="N22" s="1"/>
      <c r="O22" s="1"/>
      <c r="S22" s="1"/>
    </row>
    <row r="23" spans="1:20">
      <c r="A23" s="12" t="s">
        <v>63</v>
      </c>
      <c r="B23" s="38">
        <v>17345.150000000001</v>
      </c>
      <c r="C23" s="45"/>
      <c r="D23" s="45" t="s">
        <v>38</v>
      </c>
      <c r="E23" s="13"/>
      <c r="F23" s="32"/>
      <c r="G23" s="29"/>
      <c r="H23" s="32"/>
      <c r="I23" s="33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/>
      <c r="C24" s="45"/>
      <c r="D24" s="45"/>
      <c r="E24" s="13"/>
      <c r="F24" s="32"/>
      <c r="G24" s="32"/>
      <c r="H24" s="29"/>
      <c r="I24" s="33"/>
      <c r="J24" s="33"/>
      <c r="K24" s="24"/>
      <c r="L24" s="24"/>
      <c r="M24" s="1"/>
      <c r="N24" s="1"/>
      <c r="O24" s="1"/>
      <c r="S24" s="1"/>
    </row>
    <row r="25" spans="1:20">
      <c r="A25" s="12" t="s">
        <v>33</v>
      </c>
      <c r="B25" s="13">
        <v>1667.71</v>
      </c>
      <c r="C25" s="45"/>
      <c r="D25" s="45"/>
      <c r="E25" s="16"/>
      <c r="F25" s="32"/>
      <c r="G25" s="32"/>
      <c r="H25" s="37"/>
      <c r="I25" s="33"/>
      <c r="J25" s="24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/>
      <c r="C26" s="18"/>
      <c r="D26" s="18"/>
      <c r="E26" s="15"/>
      <c r="F26" s="32"/>
      <c r="G26" s="38"/>
      <c r="H26" s="29"/>
      <c r="I26" s="29"/>
      <c r="J26" s="24"/>
      <c r="K26" s="24"/>
      <c r="L26" s="24"/>
      <c r="M26" s="1"/>
      <c r="N26" s="1"/>
      <c r="O26" s="1"/>
      <c r="S26" s="1"/>
    </row>
    <row r="27" spans="1:20">
      <c r="A27" s="12" t="s">
        <v>80</v>
      </c>
      <c r="B27" s="16"/>
      <c r="C27" s="18"/>
      <c r="D27" s="18"/>
      <c r="E27" s="15"/>
      <c r="F27" s="32"/>
      <c r="G27" s="38"/>
      <c r="H27" s="29"/>
      <c r="I27" s="29"/>
      <c r="J27" s="24"/>
      <c r="K27" s="24"/>
      <c r="L27" s="24"/>
      <c r="M27" s="1"/>
      <c r="N27" s="1"/>
      <c r="O27" s="1"/>
      <c r="S27" s="1"/>
    </row>
    <row r="28" spans="1:20">
      <c r="A28" s="12" t="s">
        <v>68</v>
      </c>
      <c r="B28" s="16"/>
      <c r="C28" s="18"/>
      <c r="D28" s="18"/>
      <c r="E28" s="15"/>
      <c r="F28" s="32"/>
      <c r="G28" s="32"/>
      <c r="H28" s="29"/>
      <c r="I28" s="33"/>
      <c r="J28" s="24"/>
      <c r="K28" s="24"/>
      <c r="L28" s="24"/>
      <c r="M28" s="1"/>
      <c r="N28" s="1"/>
      <c r="O28" s="1"/>
      <c r="S28" s="1"/>
    </row>
    <row r="29" spans="1:20">
      <c r="A29" s="12" t="s">
        <v>60</v>
      </c>
      <c r="B29" s="16">
        <v>1293.71</v>
      </c>
      <c r="C29" s="45"/>
      <c r="D29" s="45"/>
      <c r="E29" s="16"/>
      <c r="F29" s="32"/>
      <c r="G29" s="32"/>
      <c r="H29" s="29"/>
      <c r="I29" s="33"/>
      <c r="J29" s="24"/>
      <c r="K29" s="24"/>
      <c r="L29" s="24"/>
      <c r="M29" s="1"/>
      <c r="N29" s="1"/>
      <c r="O29" s="1"/>
      <c r="S29" s="1"/>
    </row>
    <row r="30" spans="1:20">
      <c r="A30" s="12" t="s">
        <v>61</v>
      </c>
      <c r="B30" s="16">
        <v>26423.82</v>
      </c>
      <c r="C30" s="45"/>
      <c r="D30" s="45"/>
      <c r="E30" s="16"/>
      <c r="F30" s="32"/>
      <c r="G30" s="38"/>
      <c r="H30" s="29"/>
      <c r="I30" s="33"/>
      <c r="J30" s="24"/>
      <c r="K30" s="24"/>
      <c r="L30" s="24"/>
      <c r="M30" s="1"/>
      <c r="N30" s="1"/>
      <c r="O30" s="1"/>
    </row>
    <row r="31" spans="1:20">
      <c r="A31" s="12" t="s">
        <v>78</v>
      </c>
      <c r="B31" s="16"/>
      <c r="C31" s="45"/>
      <c r="D31" s="45"/>
      <c r="E31" s="16"/>
      <c r="F31" s="32"/>
      <c r="G31" s="38"/>
      <c r="H31" s="29"/>
      <c r="I31" s="33"/>
      <c r="J31" s="24"/>
      <c r="K31" s="24"/>
      <c r="L31" s="24"/>
      <c r="M31" s="1"/>
      <c r="N31" s="1"/>
      <c r="O31" s="1"/>
    </row>
    <row r="32" spans="1:20">
      <c r="A32" s="25" t="s">
        <v>42</v>
      </c>
      <c r="B32" s="26">
        <f>SUM(B9:B31)</f>
        <v>161824.04999999999</v>
      </c>
      <c r="C32" s="27"/>
      <c r="D32" s="27"/>
      <c r="E32" s="26">
        <f>SUM(E9:E30)</f>
        <v>809003.38</v>
      </c>
      <c r="F32" s="38"/>
      <c r="G32" s="38"/>
      <c r="H32" s="29"/>
      <c r="I32" s="33"/>
      <c r="J32" s="24"/>
      <c r="K32" s="24"/>
      <c r="L32" s="24"/>
      <c r="M32" s="1"/>
      <c r="N32" s="1"/>
      <c r="O32" s="1"/>
    </row>
    <row r="33" spans="1:21">
      <c r="A33" s="19"/>
      <c r="B33" s="20"/>
      <c r="C33" s="24"/>
      <c r="D33" s="24"/>
      <c r="E33" s="20"/>
      <c r="F33" s="38"/>
      <c r="G33" s="38"/>
      <c r="H33" s="38"/>
      <c r="I33" s="32"/>
      <c r="J33" s="1"/>
      <c r="K33" s="1"/>
      <c r="L33" s="1"/>
      <c r="M33" s="1"/>
      <c r="N33" s="1"/>
      <c r="O33" s="1"/>
    </row>
    <row r="34" spans="1:21">
      <c r="A34" s="19"/>
      <c r="B34" s="20"/>
      <c r="C34" s="24"/>
      <c r="D34" s="24"/>
      <c r="E34" s="20"/>
      <c r="F34" s="38"/>
      <c r="G34" s="38"/>
      <c r="H34" s="38"/>
      <c r="I34" s="32"/>
      <c r="J34" s="1"/>
      <c r="K34" s="7"/>
      <c r="L34" s="7"/>
      <c r="M34" s="7"/>
      <c r="N34" s="1"/>
      <c r="O34" s="1"/>
    </row>
    <row r="35" spans="1:21">
      <c r="A35" s="46"/>
      <c r="B35" s="7"/>
      <c r="C35" s="1"/>
      <c r="D35" s="1"/>
      <c r="E35" s="7"/>
      <c r="F35" s="38"/>
      <c r="G35" s="32"/>
      <c r="H35" s="38"/>
      <c r="I35" s="32"/>
      <c r="J35" s="1"/>
      <c r="K35" s="1"/>
      <c r="L35" s="1"/>
      <c r="M35" s="1"/>
      <c r="N35" s="1"/>
      <c r="O35" s="1"/>
    </row>
    <row r="36" spans="1:21" ht="15.75" thickBot="1">
      <c r="A36" s="46"/>
      <c r="B36" s="7"/>
      <c r="C36" s="1"/>
      <c r="D36" s="10" t="s">
        <v>43</v>
      </c>
      <c r="E36" s="11">
        <f>(B5+B32)-E32</f>
        <v>3335730.21</v>
      </c>
      <c r="F36" s="38"/>
      <c r="G36" s="38"/>
      <c r="H36" s="38"/>
      <c r="I36" s="32"/>
      <c r="J36" s="1"/>
      <c r="K36" s="1"/>
      <c r="L36" s="1"/>
      <c r="M36" s="1"/>
      <c r="N36" s="1"/>
      <c r="O36" s="1"/>
    </row>
    <row r="37" spans="1:21" ht="15.75" thickTop="1">
      <c r="A37" s="46"/>
      <c r="B37" s="7"/>
      <c r="C37" s="1"/>
      <c r="D37" s="1"/>
      <c r="E37" s="1"/>
      <c r="F37" s="32"/>
      <c r="G37" s="32"/>
      <c r="H37" s="38"/>
      <c r="I37" s="32"/>
      <c r="J37" s="1"/>
      <c r="K37" s="1"/>
      <c r="L37" s="1"/>
      <c r="M37" s="1"/>
      <c r="N37" s="1"/>
      <c r="O37" s="1"/>
    </row>
    <row r="38" spans="1:21">
      <c r="A38" s="19"/>
      <c r="B38" s="20"/>
      <c r="C38" s="1"/>
      <c r="D38" s="1"/>
      <c r="E38" s="7"/>
      <c r="F38" s="32"/>
      <c r="G38" s="32"/>
      <c r="H38" s="38"/>
      <c r="I38" s="32"/>
      <c r="J38" s="1"/>
      <c r="K38" s="1"/>
      <c r="L38" s="1"/>
      <c r="M38" s="1"/>
      <c r="N38" s="1"/>
      <c r="O38" s="1"/>
    </row>
    <row r="39" spans="1:21">
      <c r="A39" s="19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21">
      <c r="A40" s="19"/>
      <c r="B40" s="20"/>
      <c r="C40" s="1"/>
      <c r="D40" s="1"/>
      <c r="E40" s="1"/>
      <c r="F40" s="1"/>
      <c r="G40" s="1"/>
      <c r="H40" s="7"/>
      <c r="I40" s="1"/>
      <c r="J40" s="1"/>
      <c r="K40" s="1"/>
      <c r="L40" s="1"/>
      <c r="M40" s="1"/>
      <c r="N40" s="1"/>
      <c r="O40" s="1"/>
    </row>
    <row r="41" spans="1:21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21">
      <c r="A42" s="1"/>
      <c r="B42" s="1"/>
      <c r="C42" s="1"/>
      <c r="D42" s="1"/>
      <c r="E42" s="1"/>
      <c r="F42" s="1"/>
      <c r="G42" s="1"/>
      <c r="H42" s="7"/>
      <c r="I42" s="1"/>
      <c r="J42" s="1"/>
      <c r="K42" s="1"/>
      <c r="L42" s="1"/>
      <c r="M42" s="1"/>
      <c r="N42" s="1"/>
      <c r="O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1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I46" s="1"/>
      <c r="J46" s="1"/>
      <c r="L46" s="1"/>
    </row>
    <row r="47" spans="1:21">
      <c r="J47" s="1"/>
      <c r="L47" s="1"/>
    </row>
    <row r="48" spans="1:21">
      <c r="L48" s="1"/>
    </row>
    <row r="49" spans="6:23">
      <c r="L49" s="1"/>
    </row>
    <row r="50" spans="6:23">
      <c r="L50" s="1"/>
    </row>
    <row r="51" spans="6:23">
      <c r="L51" s="1"/>
    </row>
    <row r="52" spans="6:23">
      <c r="L52" s="1"/>
    </row>
    <row r="53" spans="6:23">
      <c r="L53" s="1"/>
    </row>
    <row r="54" spans="6:23">
      <c r="L54" s="1"/>
    </row>
    <row r="55" spans="6:23">
      <c r="I55" s="1"/>
      <c r="L55" s="1"/>
    </row>
    <row r="56" spans="6:23">
      <c r="I56" s="1"/>
      <c r="L56" s="1"/>
    </row>
    <row r="57" spans="6:23">
      <c r="I57" s="1"/>
      <c r="L57" s="1"/>
    </row>
    <row r="58" spans="6:23">
      <c r="I58" s="1"/>
      <c r="L58" s="1"/>
    </row>
    <row r="59" spans="6:23">
      <c r="I59" s="1"/>
      <c r="L59" s="1"/>
    </row>
    <row r="60" spans="6:23">
      <c r="I60" s="1"/>
      <c r="L60" s="1"/>
    </row>
    <row r="61" spans="6:23">
      <c r="F61" s="43"/>
      <c r="G61" s="43"/>
      <c r="H61" s="43"/>
      <c r="I61" s="43"/>
      <c r="J61" s="43"/>
    </row>
    <row r="62" spans="6:23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6:23">
      <c r="I63" s="1"/>
    </row>
    <row r="64" spans="6:23">
      <c r="I64" s="1"/>
    </row>
    <row r="65" spans="6:18">
      <c r="I65" s="1"/>
    </row>
    <row r="66" spans="6:18">
      <c r="I66" s="1"/>
    </row>
    <row r="68" spans="6:18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6:18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</sheetData>
  <mergeCells count="5">
    <mergeCell ref="A1:E1"/>
    <mergeCell ref="A2:E2"/>
    <mergeCell ref="A3:E3"/>
    <mergeCell ref="A7:B7"/>
    <mergeCell ref="D7:E7"/>
  </mergeCells>
  <pageMargins left="0.7" right="0.7" top="0.91" bottom="0.4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71"/>
  <sheetViews>
    <sheetView topLeftCell="A16" zoomScaleNormal="100" workbookViewId="0">
      <selection activeCell="G27" sqref="G27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12.7109375" customWidth="1"/>
    <col min="8" max="8" width="9" customWidth="1"/>
    <col min="9" max="9" width="9.85546875" customWidth="1"/>
    <col min="10" max="10" width="10.7109375" customWidth="1"/>
    <col min="11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82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3335730.21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47" t="s">
        <v>0</v>
      </c>
      <c r="B8" s="47" t="s">
        <v>1</v>
      </c>
      <c r="C8" s="47"/>
      <c r="D8" s="47" t="s">
        <v>2</v>
      </c>
      <c r="E8" s="47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180209.2</v>
      </c>
      <c r="C9" s="47"/>
      <c r="D9" s="47" t="s">
        <v>5</v>
      </c>
      <c r="E9" s="13">
        <v>289572.65999999997</v>
      </c>
      <c r="F9" s="32"/>
      <c r="G9" s="29"/>
      <c r="H9" s="35"/>
      <c r="I9" s="38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76</v>
      </c>
      <c r="B10" s="13">
        <v>4661.67</v>
      </c>
      <c r="C10" s="47"/>
      <c r="D10" s="47" t="s">
        <v>6</v>
      </c>
      <c r="E10" s="44">
        <v>6760.43</v>
      </c>
      <c r="F10" s="32"/>
      <c r="G10" s="51"/>
      <c r="H10" s="35"/>
      <c r="I10" s="32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>
        <v>1254.71</v>
      </c>
      <c r="C11" s="47"/>
      <c r="D11" s="17" t="s">
        <v>7</v>
      </c>
      <c r="E11" s="44">
        <v>51146</v>
      </c>
      <c r="F11" s="32"/>
      <c r="G11" s="51"/>
      <c r="H11" s="35"/>
      <c r="I11" s="32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26304.02</v>
      </c>
      <c r="C12" s="47"/>
      <c r="D12" s="47" t="s">
        <v>73</v>
      </c>
      <c r="E12" s="44"/>
      <c r="F12" s="32"/>
      <c r="G12" s="51"/>
      <c r="H12" s="35"/>
      <c r="I12" s="32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52</v>
      </c>
      <c r="B13" s="13">
        <v>5557.07</v>
      </c>
      <c r="C13" s="47"/>
      <c r="D13" s="17" t="s">
        <v>9</v>
      </c>
      <c r="E13" s="44">
        <v>20000</v>
      </c>
      <c r="F13" s="32"/>
      <c r="G13" s="51"/>
      <c r="H13" s="35"/>
      <c r="I13" s="38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26921.18</v>
      </c>
      <c r="C14" s="47"/>
      <c r="D14" s="47" t="s">
        <v>10</v>
      </c>
      <c r="E14" s="44">
        <v>6960</v>
      </c>
      <c r="F14" s="32"/>
      <c r="G14" s="51"/>
      <c r="H14" s="35"/>
      <c r="I14" s="32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30</v>
      </c>
      <c r="B15" s="13">
        <v>24652.94</v>
      </c>
      <c r="C15" s="47"/>
      <c r="D15" s="47" t="s">
        <v>72</v>
      </c>
      <c r="E15" s="44">
        <v>9862</v>
      </c>
      <c r="F15" s="32"/>
      <c r="G15" s="51"/>
      <c r="H15" s="35"/>
      <c r="I15" s="32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48</v>
      </c>
      <c r="B16" s="13"/>
      <c r="C16" s="47"/>
      <c r="D16" s="47" t="s">
        <v>12</v>
      </c>
      <c r="E16" s="44">
        <v>42980</v>
      </c>
      <c r="F16" s="32"/>
      <c r="G16" s="51"/>
      <c r="H16" s="51"/>
      <c r="I16" s="51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37</v>
      </c>
      <c r="B17" s="13">
        <v>8991.4699999999993</v>
      </c>
      <c r="C17" s="47"/>
      <c r="D17" s="17" t="s">
        <v>13</v>
      </c>
      <c r="E17" s="44"/>
      <c r="F17" s="32"/>
      <c r="G17" s="51"/>
      <c r="H17" s="35"/>
      <c r="I17" s="32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32</v>
      </c>
      <c r="B18" s="13">
        <v>3082.31</v>
      </c>
      <c r="C18" s="47"/>
      <c r="D18" s="17" t="s">
        <v>14</v>
      </c>
      <c r="E18" s="44">
        <v>100781.63</v>
      </c>
      <c r="F18" s="32"/>
      <c r="G18" s="51"/>
      <c r="H18" s="35"/>
      <c r="I18" s="32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72373.53</v>
      </c>
      <c r="C19" s="47"/>
      <c r="D19" s="47" t="s">
        <v>15</v>
      </c>
      <c r="E19" s="44">
        <v>115500</v>
      </c>
      <c r="F19" s="32"/>
      <c r="G19" s="51"/>
      <c r="H19" s="35"/>
      <c r="I19" s="32"/>
      <c r="J19" s="24"/>
      <c r="K19" s="24"/>
      <c r="L19" s="24"/>
      <c r="M19" s="1"/>
      <c r="N19" s="1"/>
      <c r="O19" s="1"/>
      <c r="S19" s="1"/>
    </row>
    <row r="20" spans="1:20">
      <c r="A20" s="12" t="s">
        <v>59</v>
      </c>
      <c r="B20" s="13">
        <v>1736.53</v>
      </c>
      <c r="C20" s="47"/>
      <c r="D20" s="47" t="s">
        <v>16</v>
      </c>
      <c r="E20" s="44">
        <v>367962.53</v>
      </c>
      <c r="F20" s="32"/>
      <c r="G20" s="51"/>
      <c r="H20" s="35"/>
      <c r="I20" s="32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/>
      <c r="C21" s="49"/>
      <c r="D21" s="49" t="s">
        <v>51</v>
      </c>
      <c r="E21" s="44">
        <v>67927.8</v>
      </c>
      <c r="F21" s="32"/>
      <c r="G21" s="51"/>
      <c r="H21" s="35"/>
      <c r="I21" s="32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3"/>
      <c r="C22" s="47"/>
      <c r="D22" s="47" t="s">
        <v>50</v>
      </c>
      <c r="E22" s="44"/>
      <c r="F22" s="32"/>
      <c r="G22" s="51"/>
      <c r="H22" s="35"/>
      <c r="I22" s="32"/>
      <c r="J22" s="24"/>
      <c r="K22" s="24"/>
      <c r="L22" s="24"/>
      <c r="M22" s="1"/>
      <c r="N22" s="1"/>
      <c r="O22" s="1"/>
      <c r="S22" s="1"/>
    </row>
    <row r="23" spans="1:20">
      <c r="A23" s="12" t="s">
        <v>63</v>
      </c>
      <c r="B23" s="38">
        <v>13798.19</v>
      </c>
      <c r="C23" s="47"/>
      <c r="D23" s="47" t="s">
        <v>18</v>
      </c>
      <c r="E23" s="44">
        <v>1437.57</v>
      </c>
      <c r="F23" s="32"/>
      <c r="G23" s="51"/>
      <c r="H23" s="29"/>
      <c r="I23" s="32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65284.34</v>
      </c>
      <c r="C24" s="47"/>
      <c r="D24" s="53" t="s">
        <v>92</v>
      </c>
      <c r="E24" s="13">
        <v>102718</v>
      </c>
      <c r="F24" s="32"/>
      <c r="G24" s="29"/>
      <c r="H24" s="32"/>
      <c r="I24" s="33"/>
      <c r="J24" s="24"/>
      <c r="K24" s="24"/>
      <c r="L24" s="24"/>
      <c r="M24" s="1"/>
      <c r="N24" s="1"/>
      <c r="O24" s="1"/>
      <c r="S24" s="1"/>
    </row>
    <row r="25" spans="1:20">
      <c r="A25" s="12" t="s">
        <v>33</v>
      </c>
      <c r="B25" s="13">
        <v>1561.94</v>
      </c>
      <c r="C25" s="47"/>
      <c r="D25" s="53" t="s">
        <v>38</v>
      </c>
      <c r="E25" s="13">
        <v>6535.93</v>
      </c>
      <c r="F25" s="32"/>
      <c r="G25" s="33"/>
      <c r="H25" s="29"/>
      <c r="I25" s="33"/>
      <c r="J25" s="33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111666.09</v>
      </c>
      <c r="C26" s="47"/>
      <c r="D26" s="47"/>
      <c r="E26" s="16"/>
      <c r="F26" s="32"/>
      <c r="G26" s="29"/>
      <c r="H26" s="37"/>
      <c r="I26" s="33"/>
      <c r="J26" s="24"/>
      <c r="K26" s="24"/>
      <c r="L26" s="24"/>
      <c r="M26" s="1"/>
      <c r="N26" s="1"/>
      <c r="O26" s="1"/>
      <c r="S26" s="1"/>
    </row>
    <row r="27" spans="1:20">
      <c r="A27" s="12" t="s">
        <v>54</v>
      </c>
      <c r="B27" s="16">
        <v>107322.89</v>
      </c>
      <c r="C27" s="18"/>
      <c r="D27" s="18"/>
      <c r="E27" s="15"/>
      <c r="F27" s="32"/>
      <c r="G27" s="38"/>
      <c r="H27" s="29"/>
      <c r="I27" s="29"/>
      <c r="J27" s="24"/>
      <c r="K27" s="24"/>
      <c r="L27" s="24"/>
      <c r="M27" s="1"/>
      <c r="N27" s="1"/>
      <c r="O27" s="1"/>
      <c r="S27" s="1"/>
    </row>
    <row r="28" spans="1:20">
      <c r="A28" s="12" t="s">
        <v>83</v>
      </c>
      <c r="B28" s="16">
        <v>56249.81</v>
      </c>
      <c r="C28" s="18"/>
      <c r="D28" s="18"/>
      <c r="E28" s="15"/>
      <c r="F28" s="32"/>
      <c r="G28" s="38"/>
      <c r="H28" s="29"/>
      <c r="I28" s="29"/>
      <c r="J28" s="24"/>
      <c r="K28" s="24"/>
      <c r="L28" s="24"/>
      <c r="M28" s="1"/>
      <c r="N28" s="1"/>
      <c r="O28" s="1"/>
      <c r="S28" s="1"/>
    </row>
    <row r="29" spans="1:20">
      <c r="A29" s="12" t="s">
        <v>68</v>
      </c>
      <c r="B29" s="16">
        <v>5837.93</v>
      </c>
      <c r="C29" s="18"/>
      <c r="D29" s="18"/>
      <c r="E29" s="15"/>
      <c r="F29" s="32"/>
      <c r="G29" s="38"/>
      <c r="H29" s="29"/>
      <c r="I29" s="29"/>
      <c r="J29" s="24"/>
      <c r="K29" s="24"/>
      <c r="L29" s="24"/>
      <c r="M29" s="1"/>
      <c r="N29" s="1"/>
      <c r="O29" s="1"/>
      <c r="S29" s="1"/>
    </row>
    <row r="30" spans="1:20">
      <c r="A30" s="12" t="s">
        <v>60</v>
      </c>
      <c r="B30" s="16">
        <v>1009.65</v>
      </c>
      <c r="C30" s="18"/>
      <c r="D30" s="18"/>
      <c r="E30" s="15"/>
      <c r="F30" s="32"/>
      <c r="G30" s="32"/>
      <c r="H30" s="29"/>
      <c r="I30" s="33"/>
      <c r="J30" s="24"/>
      <c r="K30" s="24"/>
      <c r="L30" s="24"/>
      <c r="M30" s="1"/>
      <c r="N30" s="1"/>
      <c r="O30" s="1"/>
      <c r="S30" s="1"/>
    </row>
    <row r="31" spans="1:20">
      <c r="A31" s="12" t="s">
        <v>61</v>
      </c>
      <c r="B31" s="16">
        <v>32765.91</v>
      </c>
      <c r="C31" s="47"/>
      <c r="D31" s="47"/>
      <c r="E31" s="16"/>
      <c r="F31" s="32"/>
      <c r="G31" s="32"/>
      <c r="H31" s="29"/>
      <c r="I31" s="33"/>
      <c r="J31" s="24"/>
      <c r="K31" s="24"/>
      <c r="L31" s="24"/>
      <c r="M31" s="1"/>
      <c r="N31" s="1"/>
      <c r="O31" s="1"/>
      <c r="S31" s="1"/>
    </row>
    <row r="32" spans="1:20">
      <c r="A32" s="12" t="s">
        <v>78</v>
      </c>
      <c r="B32" s="16"/>
      <c r="C32" s="47"/>
      <c r="D32" s="47"/>
      <c r="E32" s="16"/>
      <c r="F32" s="32"/>
      <c r="G32" s="38"/>
      <c r="H32" s="29"/>
      <c r="I32" s="33"/>
      <c r="J32" s="24"/>
      <c r="K32" s="24"/>
      <c r="L32" s="24"/>
      <c r="M32" s="1"/>
      <c r="N32" s="1"/>
      <c r="O32" s="1"/>
    </row>
    <row r="33" spans="1:21">
      <c r="A33" s="12"/>
      <c r="B33" s="16"/>
      <c r="C33" s="47"/>
      <c r="D33" s="47"/>
      <c r="E33" s="16"/>
      <c r="F33" s="32"/>
      <c r="G33" s="38"/>
      <c r="H33" s="29"/>
      <c r="I33" s="33"/>
      <c r="J33" s="24"/>
      <c r="K33" s="24"/>
      <c r="L33" s="24"/>
      <c r="M33" s="1"/>
      <c r="N33" s="1"/>
      <c r="O33" s="1"/>
    </row>
    <row r="34" spans="1:21">
      <c r="A34" s="25" t="s">
        <v>42</v>
      </c>
      <c r="B34" s="26">
        <f>SUM(B9:B33)</f>
        <v>751241.38000000024</v>
      </c>
      <c r="C34" s="27"/>
      <c r="D34" s="27"/>
      <c r="E34" s="26">
        <f>SUM(E9:E32)</f>
        <v>1190144.55</v>
      </c>
      <c r="F34" s="38"/>
      <c r="G34" s="38"/>
      <c r="H34" s="29"/>
      <c r="I34" s="33"/>
      <c r="J34" s="24"/>
      <c r="K34" s="24"/>
      <c r="L34" s="24"/>
      <c r="M34" s="1"/>
      <c r="N34" s="1"/>
      <c r="O34" s="1"/>
    </row>
    <row r="35" spans="1:21">
      <c r="A35" s="19"/>
      <c r="B35" s="20"/>
      <c r="C35" s="24"/>
      <c r="D35" s="24"/>
      <c r="E35" s="20"/>
      <c r="F35" s="38"/>
      <c r="G35" s="38"/>
      <c r="H35" s="38"/>
      <c r="I35" s="32"/>
      <c r="J35" s="1"/>
      <c r="K35" s="1"/>
      <c r="L35" s="1"/>
      <c r="M35" s="1"/>
      <c r="N35" s="1"/>
      <c r="O35" s="1"/>
    </row>
    <row r="36" spans="1:21">
      <c r="A36" s="19"/>
      <c r="B36" s="20"/>
      <c r="C36" s="24"/>
      <c r="D36" s="24"/>
      <c r="E36" s="20"/>
      <c r="F36" s="38"/>
      <c r="G36" s="38"/>
      <c r="H36" s="38"/>
      <c r="I36" s="32"/>
      <c r="J36" s="1"/>
      <c r="K36" s="7"/>
      <c r="L36" s="7"/>
      <c r="M36" s="7"/>
      <c r="N36" s="1"/>
      <c r="O36" s="1"/>
    </row>
    <row r="37" spans="1:21">
      <c r="A37" s="48"/>
      <c r="B37" s="7"/>
      <c r="C37" s="1"/>
      <c r="D37" s="1"/>
      <c r="E37" s="7"/>
      <c r="F37" s="38"/>
      <c r="G37" s="32"/>
      <c r="H37" s="38"/>
      <c r="I37" s="32"/>
      <c r="J37" s="1"/>
      <c r="K37" s="1"/>
      <c r="L37" s="1"/>
      <c r="M37" s="1"/>
      <c r="N37" s="1"/>
      <c r="O37" s="1"/>
    </row>
    <row r="38" spans="1:21" ht="15.75" thickBot="1">
      <c r="A38" s="48"/>
      <c r="B38" s="7"/>
      <c r="C38" s="1"/>
      <c r="D38" s="10" t="s">
        <v>43</v>
      </c>
      <c r="E38" s="11">
        <f>(B5+B34)-E34</f>
        <v>2896827.04</v>
      </c>
      <c r="F38" s="38"/>
      <c r="G38" s="38"/>
      <c r="H38" s="38"/>
      <c r="I38" s="32"/>
      <c r="J38" s="1"/>
      <c r="K38" s="1"/>
      <c r="L38" s="1"/>
      <c r="M38" s="1"/>
      <c r="N38" s="1"/>
      <c r="O38" s="1"/>
    </row>
    <row r="39" spans="1:21" ht="15.75" thickTop="1">
      <c r="A39" s="48"/>
      <c r="B39" s="7"/>
      <c r="C39" s="1"/>
      <c r="D39" s="1"/>
      <c r="E39" s="1"/>
      <c r="F39" s="32"/>
      <c r="G39" s="32"/>
      <c r="H39" s="38"/>
      <c r="I39" s="32"/>
      <c r="J39" s="1"/>
      <c r="K39" s="1"/>
      <c r="L39" s="1"/>
      <c r="M39" s="1"/>
      <c r="N39" s="1"/>
      <c r="O39" s="1"/>
    </row>
    <row r="40" spans="1:21">
      <c r="A40" s="19"/>
      <c r="B40" s="20"/>
      <c r="C40" s="1"/>
      <c r="D40" s="1"/>
      <c r="E40" s="7"/>
      <c r="F40" s="32"/>
      <c r="G40" s="32"/>
      <c r="H40" s="38"/>
      <c r="I40" s="32"/>
      <c r="J40" s="1"/>
      <c r="K40" s="1"/>
      <c r="L40" s="1"/>
      <c r="M40" s="1"/>
      <c r="N40" s="1"/>
      <c r="O40" s="1"/>
    </row>
    <row r="41" spans="1:21">
      <c r="A41" s="19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21">
      <c r="A42" s="19"/>
      <c r="B42" s="20"/>
      <c r="C42" s="1"/>
      <c r="D42" s="1"/>
      <c r="E42" s="1"/>
      <c r="F42" s="1"/>
      <c r="G42" s="1"/>
      <c r="H42" s="7"/>
      <c r="I42" s="1"/>
      <c r="J42" s="1"/>
      <c r="K42" s="1"/>
      <c r="L42" s="1"/>
      <c r="M42" s="1"/>
      <c r="N42" s="1"/>
      <c r="O42" s="1"/>
    </row>
    <row r="43" spans="1:21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1">
      <c r="A44" s="1"/>
      <c r="B44" s="1"/>
      <c r="C44" s="1"/>
      <c r="D44" s="1"/>
      <c r="E44" s="1"/>
      <c r="F44" s="1"/>
      <c r="G44" s="1"/>
      <c r="H44" s="7"/>
      <c r="I44" s="1"/>
      <c r="J44" s="1"/>
      <c r="K44" s="1"/>
      <c r="L44" s="1"/>
      <c r="M44" s="1"/>
      <c r="N44" s="1"/>
      <c r="O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21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I48" s="1"/>
      <c r="J48" s="1"/>
      <c r="L48" s="1"/>
    </row>
    <row r="49" spans="6:23">
      <c r="J49" s="1"/>
      <c r="L49" s="1"/>
    </row>
    <row r="50" spans="6:23">
      <c r="L50" s="1"/>
    </row>
    <row r="51" spans="6:23">
      <c r="L51" s="1"/>
    </row>
    <row r="52" spans="6:23">
      <c r="L52" s="1"/>
    </row>
    <row r="53" spans="6:23">
      <c r="L53" s="1"/>
    </row>
    <row r="54" spans="6:23">
      <c r="L54" s="1"/>
    </row>
    <row r="55" spans="6:23">
      <c r="L55" s="1"/>
    </row>
    <row r="56" spans="6:23">
      <c r="L56" s="1"/>
    </row>
    <row r="57" spans="6:23">
      <c r="I57" s="1"/>
      <c r="L57" s="1"/>
    </row>
    <row r="58" spans="6:23">
      <c r="I58" s="1"/>
      <c r="L58" s="1"/>
    </row>
    <row r="59" spans="6:23">
      <c r="I59" s="1"/>
      <c r="L59" s="1"/>
    </row>
    <row r="60" spans="6:23">
      <c r="I60" s="1"/>
      <c r="L60" s="1"/>
    </row>
    <row r="61" spans="6:23">
      <c r="I61" s="1"/>
      <c r="L61" s="1"/>
    </row>
    <row r="62" spans="6:23">
      <c r="I62" s="1"/>
      <c r="L62" s="1"/>
    </row>
    <row r="63" spans="6:23">
      <c r="F63" s="43"/>
      <c r="G63" s="43"/>
      <c r="H63" s="43"/>
      <c r="I63" s="43"/>
      <c r="J63" s="43"/>
    </row>
    <row r="64" spans="6:23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6:18">
      <c r="I65" s="1"/>
    </row>
    <row r="66" spans="6:18">
      <c r="I66" s="1"/>
    </row>
    <row r="67" spans="6:18">
      <c r="I67" s="1"/>
    </row>
    <row r="68" spans="6:18">
      <c r="I68" s="1"/>
    </row>
    <row r="70" spans="6:18"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6:18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</sheetData>
  <mergeCells count="5">
    <mergeCell ref="A1:E1"/>
    <mergeCell ref="A2:E2"/>
    <mergeCell ref="A3:E3"/>
    <mergeCell ref="A7:B7"/>
    <mergeCell ref="D7:E7"/>
  </mergeCells>
  <pageMargins left="0.7" right="0.7" top="0.91" bottom="0.4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71"/>
  <sheetViews>
    <sheetView tabSelected="1" topLeftCell="A24" zoomScaleNormal="100" workbookViewId="0">
      <selection activeCell="E45" sqref="E45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12.7109375" customWidth="1"/>
    <col min="8" max="8" width="9" customWidth="1"/>
    <col min="9" max="9" width="9.85546875" customWidth="1"/>
    <col min="10" max="10" width="10.7109375" customWidth="1"/>
    <col min="11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84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2896827.04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49" t="s">
        <v>0</v>
      </c>
      <c r="B8" s="49" t="s">
        <v>1</v>
      </c>
      <c r="C8" s="49"/>
      <c r="D8" s="49" t="s">
        <v>2</v>
      </c>
      <c r="E8" s="49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85760.960000000006</v>
      </c>
      <c r="C9" s="49"/>
      <c r="D9" s="49" t="s">
        <v>5</v>
      </c>
      <c r="E9" s="13">
        <v>288298.15999999997</v>
      </c>
      <c r="F9" s="29"/>
      <c r="G9" s="29"/>
      <c r="H9" s="29"/>
      <c r="I9" s="29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76</v>
      </c>
      <c r="B10" s="13"/>
      <c r="C10" s="49"/>
      <c r="D10" s="49" t="s">
        <v>6</v>
      </c>
      <c r="E10" s="44">
        <v>13488.24</v>
      </c>
      <c r="F10" s="51"/>
      <c r="G10" s="51"/>
      <c r="H10" s="51"/>
      <c r="I10" s="33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>
        <v>2145.42</v>
      </c>
      <c r="C11" s="49"/>
      <c r="D11" s="17" t="s">
        <v>7</v>
      </c>
      <c r="E11" s="44">
        <v>50680.93</v>
      </c>
      <c r="F11" s="51"/>
      <c r="G11" s="51"/>
      <c r="H11" s="51"/>
      <c r="I11" s="29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5273.16</v>
      </c>
      <c r="C12" s="49"/>
      <c r="D12" s="49" t="s">
        <v>73</v>
      </c>
      <c r="E12" s="44"/>
      <c r="F12" s="51"/>
      <c r="G12" s="51"/>
      <c r="H12" s="51"/>
      <c r="I12" s="33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85</v>
      </c>
      <c r="B13" s="13">
        <v>31665.35</v>
      </c>
      <c r="C13" s="49"/>
      <c r="D13" s="17" t="s">
        <v>9</v>
      </c>
      <c r="E13" s="44">
        <v>10000</v>
      </c>
      <c r="F13" s="51"/>
      <c r="G13" s="51"/>
      <c r="H13" s="51"/>
      <c r="I13" s="29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9743.2800000000007</v>
      </c>
      <c r="C14" s="49"/>
      <c r="D14" s="49" t="s">
        <v>10</v>
      </c>
      <c r="E14" s="44">
        <v>0</v>
      </c>
      <c r="F14" s="51"/>
      <c r="G14" s="51"/>
      <c r="H14" s="51"/>
      <c r="I14" s="33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30</v>
      </c>
      <c r="B15" s="13">
        <v>95808.34</v>
      </c>
      <c r="C15" s="49"/>
      <c r="D15" s="53" t="s">
        <v>91</v>
      </c>
      <c r="E15" s="44">
        <v>149900</v>
      </c>
      <c r="F15" s="51"/>
      <c r="G15" s="51"/>
      <c r="H15" s="51"/>
      <c r="I15" s="33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87</v>
      </c>
      <c r="B16" s="13">
        <v>97167.77</v>
      </c>
      <c r="C16" s="49"/>
      <c r="D16" s="49" t="s">
        <v>12</v>
      </c>
      <c r="E16" s="44">
        <v>45007</v>
      </c>
      <c r="F16" s="51"/>
      <c r="G16" s="51"/>
      <c r="H16" s="51"/>
      <c r="I16" s="51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88</v>
      </c>
      <c r="B17" s="13">
        <v>509844.77</v>
      </c>
      <c r="C17" s="49"/>
      <c r="D17" s="17" t="s">
        <v>13</v>
      </c>
      <c r="E17" s="44">
        <v>11136</v>
      </c>
      <c r="F17" s="51"/>
      <c r="G17" s="51"/>
      <c r="H17" s="51"/>
      <c r="I17" s="33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89</v>
      </c>
      <c r="B18" s="13">
        <v>148473.5</v>
      </c>
      <c r="C18" s="49"/>
      <c r="D18" s="17" t="s">
        <v>14</v>
      </c>
      <c r="E18" s="44">
        <v>112230.39999999999</v>
      </c>
      <c r="F18" s="51"/>
      <c r="G18" s="51"/>
      <c r="H18" s="51"/>
      <c r="I18" s="33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218412.23</v>
      </c>
      <c r="C19" s="49"/>
      <c r="D19" s="49" t="s">
        <v>15</v>
      </c>
      <c r="E19" s="44">
        <v>280256.7</v>
      </c>
      <c r="F19" s="51"/>
      <c r="G19" s="51"/>
      <c r="H19" s="51"/>
      <c r="I19" s="33"/>
      <c r="J19" s="24"/>
      <c r="K19" s="24"/>
      <c r="L19" s="24"/>
      <c r="M19" s="1"/>
      <c r="N19" s="1"/>
      <c r="O19" s="1"/>
      <c r="S19" s="1"/>
    </row>
    <row r="20" spans="1:20">
      <c r="A20" s="12" t="s">
        <v>48</v>
      </c>
      <c r="B20" s="13">
        <v>672.01</v>
      </c>
      <c r="C20" s="49"/>
      <c r="D20" s="49" t="s">
        <v>16</v>
      </c>
      <c r="E20" s="44">
        <v>143776.46</v>
      </c>
      <c r="F20" s="51"/>
      <c r="G20" s="51"/>
      <c r="H20" s="51"/>
      <c r="I20" s="33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>
        <v>86191.92</v>
      </c>
      <c r="C21" s="49"/>
      <c r="D21" s="49" t="s">
        <v>51</v>
      </c>
      <c r="E21" s="44"/>
      <c r="F21" s="51"/>
      <c r="G21" s="51"/>
      <c r="H21" s="51"/>
      <c r="I21" s="33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3">
        <v>401.49</v>
      </c>
      <c r="C22" s="49"/>
      <c r="D22" s="49" t="s">
        <v>50</v>
      </c>
      <c r="E22" s="44"/>
      <c r="F22" s="51"/>
      <c r="G22" s="51"/>
      <c r="H22" s="51"/>
      <c r="I22" s="33"/>
      <c r="J22" s="24"/>
      <c r="K22" s="24"/>
      <c r="L22" s="24"/>
      <c r="M22" s="1"/>
      <c r="N22" s="1"/>
      <c r="O22" s="1"/>
      <c r="S22" s="1"/>
    </row>
    <row r="23" spans="1:20">
      <c r="A23" s="12" t="s">
        <v>63</v>
      </c>
      <c r="B23" s="38">
        <v>352.36</v>
      </c>
      <c r="C23" s="49"/>
      <c r="D23" s="49" t="s">
        <v>18</v>
      </c>
      <c r="E23" s="44">
        <v>1268.05</v>
      </c>
      <c r="F23" s="51"/>
      <c r="G23" s="51"/>
      <c r="H23" s="51"/>
      <c r="I23" s="33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180186.2</v>
      </c>
      <c r="C24" s="49"/>
      <c r="D24" s="49" t="s">
        <v>38</v>
      </c>
      <c r="E24" s="13"/>
      <c r="F24" s="29"/>
      <c r="G24" s="29"/>
      <c r="H24" s="29"/>
      <c r="I24" s="33"/>
      <c r="J24" s="24"/>
      <c r="K24" s="24"/>
      <c r="L24" s="24"/>
      <c r="M24" s="1"/>
      <c r="N24" s="1"/>
      <c r="O24" s="1"/>
      <c r="S24" s="1"/>
    </row>
    <row r="25" spans="1:20">
      <c r="A25" s="12" t="s">
        <v>33</v>
      </c>
      <c r="B25" s="13">
        <v>82918.78</v>
      </c>
      <c r="C25" s="49"/>
      <c r="D25" s="49"/>
      <c r="E25" s="13"/>
      <c r="F25" s="33"/>
      <c r="G25" s="33"/>
      <c r="H25" s="29"/>
      <c r="I25" s="33"/>
      <c r="J25" s="33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9174.75</v>
      </c>
      <c r="C26" s="49"/>
      <c r="D26" s="49"/>
      <c r="E26" s="16"/>
      <c r="F26" s="29"/>
      <c r="G26" s="29"/>
      <c r="H26" s="52"/>
      <c r="I26" s="33"/>
      <c r="J26" s="24"/>
      <c r="K26" s="24"/>
      <c r="L26" s="24"/>
      <c r="M26" s="1"/>
      <c r="N26" s="1"/>
      <c r="O26" s="1"/>
      <c r="S26" s="1"/>
    </row>
    <row r="27" spans="1:20">
      <c r="A27" s="12" t="s">
        <v>86</v>
      </c>
      <c r="B27" s="16">
        <v>1453.44</v>
      </c>
      <c r="C27" s="18"/>
      <c r="D27" s="18"/>
      <c r="E27" s="15"/>
      <c r="F27" s="32"/>
      <c r="G27" s="38"/>
      <c r="H27" s="29"/>
      <c r="I27" s="29"/>
      <c r="J27" s="24"/>
      <c r="K27" s="24"/>
      <c r="L27" s="24"/>
      <c r="M27" s="1"/>
      <c r="N27" s="1"/>
      <c r="O27" s="1"/>
      <c r="S27" s="1"/>
    </row>
    <row r="28" spans="1:20">
      <c r="A28" s="12" t="s">
        <v>83</v>
      </c>
      <c r="B28" s="16">
        <v>18003.96</v>
      </c>
      <c r="C28" s="18"/>
      <c r="D28" s="18"/>
      <c r="E28" s="15"/>
      <c r="F28" s="32"/>
      <c r="G28" s="38"/>
      <c r="H28" s="29"/>
      <c r="I28" s="29"/>
      <c r="J28" s="24"/>
      <c r="K28" s="24"/>
      <c r="L28" s="24"/>
      <c r="M28" s="1"/>
      <c r="N28" s="1"/>
      <c r="O28" s="1"/>
      <c r="S28" s="1"/>
    </row>
    <row r="29" spans="1:20">
      <c r="A29" s="12" t="s">
        <v>68</v>
      </c>
      <c r="B29" s="16"/>
      <c r="C29" s="18"/>
      <c r="D29" s="18"/>
      <c r="E29" s="15"/>
      <c r="F29" s="32"/>
      <c r="G29" s="38"/>
      <c r="H29" s="29"/>
      <c r="I29" s="29"/>
      <c r="J29" s="24"/>
      <c r="K29" s="24"/>
      <c r="L29" s="24"/>
      <c r="M29" s="1"/>
      <c r="N29" s="1"/>
      <c r="O29" s="1"/>
      <c r="S29" s="1"/>
    </row>
    <row r="30" spans="1:20">
      <c r="A30" s="12" t="s">
        <v>60</v>
      </c>
      <c r="B30" s="16">
        <v>982.93</v>
      </c>
      <c r="C30" s="18"/>
      <c r="D30" s="18"/>
      <c r="E30" s="15"/>
      <c r="F30" s="32"/>
      <c r="G30" s="32"/>
      <c r="H30" s="29"/>
      <c r="I30" s="33"/>
      <c r="J30" s="24"/>
      <c r="K30" s="24"/>
      <c r="L30" s="24"/>
      <c r="M30" s="1"/>
      <c r="N30" s="1"/>
      <c r="O30" s="1"/>
      <c r="S30" s="1"/>
    </row>
    <row r="31" spans="1:20">
      <c r="A31" s="12" t="s">
        <v>61</v>
      </c>
      <c r="B31" s="16">
        <v>21347.82</v>
      </c>
      <c r="C31" s="49"/>
      <c r="D31" s="49"/>
      <c r="E31" s="16"/>
      <c r="F31" s="32"/>
      <c r="G31" s="32"/>
      <c r="H31" s="29"/>
      <c r="I31" s="33"/>
      <c r="J31" s="24"/>
      <c r="K31" s="24"/>
      <c r="L31" s="24"/>
      <c r="M31" s="1"/>
      <c r="N31" s="1"/>
      <c r="O31" s="1"/>
      <c r="S31" s="1"/>
    </row>
    <row r="32" spans="1:20">
      <c r="A32" s="12" t="s">
        <v>90</v>
      </c>
      <c r="B32" s="16">
        <v>1988.9</v>
      </c>
      <c r="C32" s="49"/>
      <c r="D32" s="49"/>
      <c r="E32" s="16"/>
      <c r="F32" s="32"/>
      <c r="G32" s="38"/>
      <c r="H32" s="29"/>
      <c r="I32" s="33"/>
      <c r="J32" s="24"/>
      <c r="K32" s="24"/>
      <c r="L32" s="24"/>
      <c r="M32" s="1"/>
      <c r="N32" s="1"/>
      <c r="O32" s="1"/>
    </row>
    <row r="33" spans="1:21">
      <c r="A33" s="12"/>
      <c r="B33" s="16"/>
      <c r="C33" s="49"/>
      <c r="D33" s="49"/>
      <c r="E33" s="16"/>
      <c r="F33" s="32"/>
      <c r="G33" s="38"/>
      <c r="H33" s="29"/>
      <c r="I33" s="33"/>
      <c r="J33" s="24"/>
      <c r="K33" s="24"/>
      <c r="L33" s="24"/>
      <c r="M33" s="1"/>
      <c r="N33" s="1"/>
      <c r="O33" s="1"/>
    </row>
    <row r="34" spans="1:21">
      <c r="A34" s="25" t="s">
        <v>42</v>
      </c>
      <c r="B34" s="26">
        <f>SUM(B9:B33)</f>
        <v>1607969.3399999999</v>
      </c>
      <c r="C34" s="27"/>
      <c r="D34" s="27"/>
      <c r="E34" s="26">
        <f>SUM(E9:E32)</f>
        <v>1106041.94</v>
      </c>
      <c r="F34" s="38"/>
      <c r="G34" s="38"/>
      <c r="H34" s="29"/>
      <c r="I34" s="33"/>
      <c r="J34" s="24"/>
      <c r="K34" s="24"/>
      <c r="L34" s="24"/>
      <c r="M34" s="1"/>
      <c r="N34" s="1"/>
      <c r="O34" s="1"/>
    </row>
    <row r="35" spans="1:21">
      <c r="A35" s="19"/>
      <c r="B35" s="20"/>
      <c r="C35" s="24"/>
      <c r="D35" s="24"/>
      <c r="E35" s="20"/>
      <c r="F35" s="38"/>
      <c r="G35" s="38"/>
      <c r="H35" s="38"/>
      <c r="I35" s="32"/>
      <c r="J35" s="1"/>
      <c r="K35" s="1"/>
      <c r="L35" s="1"/>
      <c r="M35" s="1"/>
      <c r="N35" s="1"/>
      <c r="O35" s="1"/>
    </row>
    <row r="36" spans="1:21">
      <c r="A36" s="19"/>
      <c r="B36" s="20"/>
      <c r="C36" s="24"/>
      <c r="D36" s="24"/>
      <c r="E36" s="20"/>
      <c r="F36" s="38"/>
      <c r="G36" s="38"/>
      <c r="H36" s="38"/>
      <c r="I36" s="32"/>
      <c r="J36" s="1"/>
      <c r="K36" s="7"/>
      <c r="L36" s="7"/>
      <c r="M36" s="7"/>
      <c r="N36" s="1"/>
      <c r="O36" s="1"/>
    </row>
    <row r="37" spans="1:21">
      <c r="A37" s="50"/>
      <c r="B37" s="7"/>
      <c r="C37" s="1"/>
      <c r="D37" s="1"/>
      <c r="E37" s="7"/>
      <c r="F37" s="38"/>
      <c r="G37" s="32"/>
      <c r="H37" s="38"/>
      <c r="I37" s="32"/>
      <c r="J37" s="1"/>
      <c r="K37" s="1"/>
      <c r="L37" s="1"/>
      <c r="M37" s="1"/>
      <c r="N37" s="1"/>
      <c r="O37" s="1"/>
    </row>
    <row r="38" spans="1:21" ht="15.75" thickBot="1">
      <c r="A38" s="50"/>
      <c r="B38" s="7"/>
      <c r="C38" s="1"/>
      <c r="D38" s="10" t="s">
        <v>43</v>
      </c>
      <c r="E38" s="11">
        <f>(B5+B34)-E34</f>
        <v>3398754.44</v>
      </c>
      <c r="F38" s="38"/>
      <c r="G38" s="38"/>
      <c r="H38" s="38"/>
      <c r="I38" s="32"/>
      <c r="J38" s="1"/>
      <c r="K38" s="1"/>
      <c r="L38" s="1"/>
      <c r="M38" s="1"/>
      <c r="N38" s="1"/>
      <c r="O38" s="1"/>
    </row>
    <row r="39" spans="1:21" ht="15.75" thickTop="1">
      <c r="A39" s="50"/>
      <c r="B39" s="7"/>
      <c r="C39" s="1"/>
      <c r="D39" s="1"/>
      <c r="E39" s="1"/>
      <c r="F39" s="32"/>
      <c r="G39" s="32"/>
      <c r="H39" s="38"/>
      <c r="I39" s="32"/>
      <c r="J39" s="1"/>
      <c r="K39" s="1"/>
      <c r="L39" s="1"/>
      <c r="M39" s="1"/>
      <c r="N39" s="1"/>
      <c r="O39" s="1"/>
    </row>
    <row r="40" spans="1:21">
      <c r="A40" s="19"/>
      <c r="B40" s="20"/>
      <c r="C40" s="1"/>
      <c r="D40" s="1"/>
      <c r="E40" s="7"/>
      <c r="F40" s="32"/>
      <c r="G40" s="32"/>
      <c r="H40" s="38"/>
      <c r="I40" s="32"/>
      <c r="J40" s="1"/>
      <c r="K40" s="1"/>
      <c r="L40" s="1"/>
      <c r="M40" s="1"/>
      <c r="N40" s="1"/>
      <c r="O40" s="1"/>
    </row>
    <row r="41" spans="1:21">
      <c r="A41" s="19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21">
      <c r="A42" s="19"/>
      <c r="B42" s="20"/>
      <c r="C42" s="1"/>
      <c r="D42" s="1"/>
      <c r="E42" s="1"/>
      <c r="F42" s="1"/>
      <c r="G42" s="1"/>
      <c r="H42" s="7"/>
      <c r="I42" s="1"/>
      <c r="J42" s="1"/>
      <c r="K42" s="1"/>
      <c r="L42" s="1"/>
      <c r="M42" s="1"/>
      <c r="N42" s="1"/>
      <c r="O42" s="1"/>
    </row>
    <row r="43" spans="1:21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1">
      <c r="A44" s="1"/>
      <c r="B44" s="1"/>
      <c r="C44" s="1"/>
      <c r="D44" s="1"/>
      <c r="E44" s="1"/>
      <c r="F44" s="1"/>
      <c r="G44" s="1"/>
      <c r="H44" s="7"/>
      <c r="I44" s="1"/>
      <c r="J44" s="1"/>
      <c r="K44" s="1"/>
      <c r="L44" s="1"/>
      <c r="M44" s="1"/>
      <c r="N44" s="1"/>
      <c r="O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21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I48" s="1"/>
      <c r="J48" s="1"/>
      <c r="L48" s="1"/>
    </row>
    <row r="49" spans="6:23">
      <c r="J49" s="1"/>
      <c r="L49" s="1"/>
    </row>
    <row r="50" spans="6:23">
      <c r="L50" s="1"/>
    </row>
    <row r="51" spans="6:23">
      <c r="L51" s="1"/>
    </row>
    <row r="52" spans="6:23">
      <c r="L52" s="1"/>
    </row>
    <row r="53" spans="6:23">
      <c r="L53" s="1"/>
    </row>
    <row r="54" spans="6:23">
      <c r="L54" s="1"/>
    </row>
    <row r="55" spans="6:23">
      <c r="L55" s="1"/>
    </row>
    <row r="56" spans="6:23">
      <c r="L56" s="1"/>
    </row>
    <row r="57" spans="6:23">
      <c r="I57" s="1"/>
      <c r="L57" s="1"/>
    </row>
    <row r="58" spans="6:23">
      <c r="I58" s="1"/>
      <c r="L58" s="1"/>
    </row>
    <row r="59" spans="6:23">
      <c r="I59" s="1"/>
      <c r="L59" s="1"/>
    </row>
    <row r="60" spans="6:23">
      <c r="I60" s="1"/>
      <c r="L60" s="1"/>
    </row>
    <row r="61" spans="6:23">
      <c r="I61" s="1"/>
      <c r="L61" s="1"/>
    </row>
    <row r="62" spans="6:23">
      <c r="I62" s="1"/>
      <c r="L62" s="1"/>
    </row>
    <row r="63" spans="6:23">
      <c r="F63" s="43"/>
      <c r="G63" s="43"/>
      <c r="H63" s="43"/>
      <c r="I63" s="43"/>
      <c r="J63" s="43"/>
    </row>
    <row r="64" spans="6:23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6:18">
      <c r="I65" s="1"/>
    </row>
    <row r="66" spans="6:18">
      <c r="I66" s="1"/>
    </row>
    <row r="67" spans="6:18">
      <c r="I67" s="1"/>
    </row>
    <row r="68" spans="6:18">
      <c r="I68" s="1"/>
    </row>
    <row r="70" spans="6:18"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6:18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</sheetData>
  <mergeCells count="5">
    <mergeCell ref="A1:E1"/>
    <mergeCell ref="A2:E2"/>
    <mergeCell ref="A3:E3"/>
    <mergeCell ref="A7:B7"/>
    <mergeCell ref="D7:E7"/>
  </mergeCells>
  <pageMargins left="0.7" right="0.7" top="0.91" bottom="0.4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3"/>
  <sheetViews>
    <sheetView zoomScaleNormal="100" workbookViewId="0">
      <selection activeCell="H6" sqref="H6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7.5703125" customWidth="1"/>
    <col min="8" max="8" width="9" customWidth="1"/>
    <col min="9" max="9" width="9.85546875" customWidth="1"/>
    <col min="10" max="10" width="8.5703125" customWidth="1"/>
    <col min="11" max="11" width="7.1406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1"/>
      <c r="G1" s="1"/>
      <c r="H1" s="1"/>
      <c r="I1" s="1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44</v>
      </c>
      <c r="B3" s="57"/>
      <c r="C3" s="57"/>
      <c r="D3" s="57"/>
      <c r="E3" s="5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4295329.97</v>
      </c>
      <c r="C5" s="5"/>
      <c r="D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3" t="s">
        <v>0</v>
      </c>
      <c r="B8" s="3" t="s">
        <v>1</v>
      </c>
      <c r="C8" s="3"/>
      <c r="D8" s="3" t="s">
        <v>2</v>
      </c>
      <c r="E8" s="3" t="s">
        <v>1</v>
      </c>
      <c r="F8" s="1"/>
      <c r="G8" s="1"/>
      <c r="H8" s="1"/>
      <c r="I8" s="1"/>
      <c r="J8" s="1"/>
      <c r="K8" s="1"/>
      <c r="L8" s="1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104058.89</v>
      </c>
      <c r="C9" s="3"/>
      <c r="D9" s="3" t="s">
        <v>5</v>
      </c>
      <c r="E9" s="16">
        <v>220769.03</v>
      </c>
      <c r="F9" s="1"/>
      <c r="G9" s="1"/>
      <c r="H9" s="1"/>
      <c r="I9" s="1"/>
      <c r="J9" s="1"/>
      <c r="K9" s="1"/>
      <c r="L9" s="1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>
        <v>4759.1000000000004</v>
      </c>
      <c r="C10" s="3"/>
      <c r="D10" s="3" t="s">
        <v>6</v>
      </c>
      <c r="E10" s="16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>
        <v>9183.64</v>
      </c>
      <c r="C11" s="3"/>
      <c r="D11" s="17" t="s">
        <v>7</v>
      </c>
      <c r="E11" s="16">
        <v>20070.37</v>
      </c>
      <c r="F11" s="1"/>
      <c r="G11" s="1"/>
      <c r="H11" s="1"/>
      <c r="I11" s="1"/>
      <c r="J11" s="1"/>
      <c r="K11" s="1"/>
      <c r="L11" s="1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1104.19</v>
      </c>
      <c r="C12" s="3"/>
      <c r="D12" s="3" t="s">
        <v>8</v>
      </c>
      <c r="E12" s="16"/>
      <c r="F12" s="1"/>
      <c r="G12" s="1"/>
      <c r="H12" s="1"/>
      <c r="I12" s="1"/>
      <c r="J12" s="1"/>
      <c r="K12" s="1"/>
      <c r="L12" s="1"/>
      <c r="M12" s="1"/>
      <c r="N12" s="1"/>
      <c r="O12" s="1"/>
      <c r="R12" s="1"/>
      <c r="S12" s="1"/>
      <c r="T12" s="1"/>
    </row>
    <row r="13" spans="1:23" ht="23.25">
      <c r="A13" s="12" t="s">
        <v>28</v>
      </c>
      <c r="B13" s="13">
        <v>12364.75</v>
      </c>
      <c r="C13" s="3"/>
      <c r="D13" s="17" t="s">
        <v>9</v>
      </c>
      <c r="E13" s="13">
        <v>18000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20553.599999999999</v>
      </c>
      <c r="C14" s="3"/>
      <c r="D14" s="3" t="s">
        <v>10</v>
      </c>
      <c r="E14" s="1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R14" s="1"/>
      <c r="S14" s="1"/>
      <c r="T14" s="1"/>
    </row>
    <row r="15" spans="1:23">
      <c r="A15" s="12" t="s">
        <v>30</v>
      </c>
      <c r="B15" s="13">
        <v>55444.2</v>
      </c>
      <c r="C15" s="3"/>
      <c r="D15" s="3" t="s">
        <v>11</v>
      </c>
      <c r="E15" s="13">
        <v>86949.14</v>
      </c>
      <c r="F15" s="1"/>
      <c r="G15" s="1"/>
      <c r="H15" s="1"/>
      <c r="I15" s="1"/>
      <c r="J15" s="1"/>
      <c r="K15" s="1"/>
      <c r="L15" s="1"/>
      <c r="M15" s="1"/>
      <c r="N15" s="1"/>
      <c r="O15" s="1"/>
      <c r="R15" s="1"/>
      <c r="S15" s="1"/>
      <c r="T15" s="1"/>
    </row>
    <row r="16" spans="1:23">
      <c r="A16" s="12" t="s">
        <v>48</v>
      </c>
      <c r="B16" s="13">
        <v>130189.84</v>
      </c>
      <c r="C16" s="3"/>
      <c r="D16" s="3" t="s">
        <v>12</v>
      </c>
      <c r="E16" s="13">
        <v>176201</v>
      </c>
      <c r="F16" s="1"/>
      <c r="G16" s="1"/>
      <c r="H16" s="1"/>
      <c r="I16" s="1"/>
      <c r="J16" s="1"/>
      <c r="K16" s="1"/>
      <c r="L16" s="1"/>
      <c r="M16" s="1"/>
      <c r="N16" s="1"/>
      <c r="O16" s="1"/>
      <c r="S16" s="1"/>
      <c r="T16" s="1"/>
    </row>
    <row r="17" spans="1:20" ht="23.25">
      <c r="A17" s="12" t="s">
        <v>33</v>
      </c>
      <c r="B17" s="13">
        <v>2735.08</v>
      </c>
      <c r="C17" s="3"/>
      <c r="D17" s="17" t="s">
        <v>13</v>
      </c>
      <c r="E17" s="1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S17" s="1"/>
      <c r="T17" s="1"/>
    </row>
    <row r="18" spans="1:20" ht="23.25">
      <c r="A18" s="12" t="s">
        <v>37</v>
      </c>
      <c r="B18" s="13">
        <v>2364.1799999999998</v>
      </c>
      <c r="C18" s="3"/>
      <c r="D18" s="17" t="s">
        <v>14</v>
      </c>
      <c r="E18" s="13">
        <v>27138.21</v>
      </c>
      <c r="F18" s="1"/>
      <c r="G18" s="1"/>
      <c r="H18" s="1"/>
      <c r="I18" s="1"/>
      <c r="J18" s="1"/>
      <c r="K18" s="1"/>
      <c r="L18" s="1"/>
      <c r="M18" s="1"/>
      <c r="N18" s="1"/>
      <c r="O18" s="1"/>
      <c r="S18" s="1"/>
    </row>
    <row r="19" spans="1:20">
      <c r="A19" s="12" t="s">
        <v>45</v>
      </c>
      <c r="B19" s="13">
        <v>67598.960000000006</v>
      </c>
      <c r="C19" s="3"/>
      <c r="D19" s="3" t="s">
        <v>15</v>
      </c>
      <c r="E19" s="13">
        <v>14259</v>
      </c>
      <c r="F19" s="1"/>
      <c r="G19" s="1"/>
      <c r="H19" s="7"/>
      <c r="I19" s="1"/>
      <c r="J19" s="1"/>
      <c r="K19" s="1"/>
      <c r="L19" s="1"/>
      <c r="M19" s="1"/>
      <c r="N19" s="1"/>
      <c r="O19" s="1"/>
      <c r="S19" s="1"/>
    </row>
    <row r="20" spans="1:20">
      <c r="A20" s="12" t="s">
        <v>46</v>
      </c>
      <c r="B20" s="13">
        <v>5933.25</v>
      </c>
      <c r="C20" s="3"/>
      <c r="D20" s="3" t="s">
        <v>16</v>
      </c>
      <c r="E20" s="13">
        <v>164808.76999999999</v>
      </c>
      <c r="F20" s="1"/>
      <c r="G20" s="1"/>
      <c r="H20" s="7"/>
      <c r="I20" s="1"/>
      <c r="J20" s="1"/>
      <c r="K20" s="1"/>
      <c r="L20" s="1"/>
      <c r="M20" s="1"/>
      <c r="N20" s="1"/>
      <c r="O20" s="1"/>
      <c r="S20" s="1"/>
    </row>
    <row r="21" spans="1:20">
      <c r="A21" s="12" t="s">
        <v>47</v>
      </c>
      <c r="B21" s="13">
        <v>4281.63</v>
      </c>
      <c r="C21" s="3"/>
      <c r="D21" s="3" t="s">
        <v>17</v>
      </c>
      <c r="E21" s="13">
        <v>110000</v>
      </c>
      <c r="F21" s="1"/>
      <c r="G21" s="1"/>
      <c r="H21" s="7"/>
      <c r="I21" s="1"/>
      <c r="J21" s="1"/>
      <c r="K21" s="1"/>
      <c r="L21" s="1"/>
      <c r="M21" s="1"/>
      <c r="N21" s="1"/>
      <c r="O21" s="1"/>
      <c r="S21" s="1"/>
    </row>
    <row r="22" spans="1:20">
      <c r="A22" s="12" t="s">
        <v>39</v>
      </c>
      <c r="B22" s="7">
        <v>19092</v>
      </c>
      <c r="C22" s="3"/>
      <c r="D22" s="3" t="s">
        <v>18</v>
      </c>
      <c r="E22" s="13">
        <v>1847.84</v>
      </c>
      <c r="F22" s="1"/>
      <c r="G22" s="1"/>
      <c r="H22" s="7"/>
      <c r="I22" s="1"/>
      <c r="J22" s="1"/>
      <c r="K22" s="1"/>
      <c r="L22" s="1"/>
      <c r="M22" s="1"/>
      <c r="N22" s="1"/>
      <c r="O22" s="1"/>
      <c r="S22" s="1"/>
    </row>
    <row r="23" spans="1:20">
      <c r="A23" s="12" t="s">
        <v>40</v>
      </c>
      <c r="B23" s="7">
        <v>1419.92</v>
      </c>
      <c r="C23" s="3"/>
      <c r="D23" s="3" t="s">
        <v>38</v>
      </c>
      <c r="E23" s="13">
        <v>831.02</v>
      </c>
      <c r="F23" s="1"/>
      <c r="G23" s="1"/>
      <c r="H23" s="7"/>
      <c r="I23" s="1"/>
      <c r="J23" s="1"/>
      <c r="K23" s="1"/>
      <c r="L23" s="1"/>
      <c r="M23" s="1"/>
      <c r="N23" s="1"/>
      <c r="O23" s="1"/>
      <c r="S23" s="1"/>
    </row>
    <row r="24" spans="1:20">
      <c r="A24" s="12" t="s">
        <v>41</v>
      </c>
      <c r="B24" s="13">
        <v>450</v>
      </c>
      <c r="C24" s="3"/>
      <c r="D24" s="3"/>
      <c r="E24" s="13"/>
      <c r="F24" s="1"/>
      <c r="G24" s="1"/>
      <c r="H24" s="7"/>
      <c r="I24" s="1"/>
      <c r="J24" s="1"/>
      <c r="K24" s="1"/>
      <c r="L24" s="1"/>
      <c r="M24" s="1"/>
      <c r="N24" s="1"/>
      <c r="O24" s="1"/>
      <c r="S24" s="1"/>
    </row>
    <row r="25" spans="1:20">
      <c r="A25" s="12"/>
      <c r="B25" s="13"/>
      <c r="C25" s="3"/>
      <c r="D25" s="3"/>
      <c r="E25" s="16"/>
      <c r="F25" s="1"/>
      <c r="G25" s="1"/>
      <c r="H25" s="9"/>
      <c r="I25" s="1"/>
      <c r="J25" s="1"/>
      <c r="K25" s="1"/>
      <c r="L25" s="1"/>
      <c r="M25" s="1"/>
      <c r="N25" s="1"/>
      <c r="O25" s="1"/>
      <c r="S25" s="1"/>
    </row>
    <row r="26" spans="1:20">
      <c r="A26" s="14" t="s">
        <v>42</v>
      </c>
      <c r="B26" s="15">
        <f>SUM(B9:B25)</f>
        <v>441533.23</v>
      </c>
      <c r="C26" s="18"/>
      <c r="D26" s="18"/>
      <c r="E26" s="15">
        <f>SUM(E9:E25)</f>
        <v>840874.38</v>
      </c>
      <c r="F26" s="1"/>
      <c r="G26" s="1"/>
      <c r="I26" s="1"/>
      <c r="J26" s="1"/>
      <c r="K26" s="1"/>
      <c r="L26" s="1"/>
      <c r="M26" s="1"/>
      <c r="N26" s="1"/>
      <c r="O26" s="1"/>
      <c r="S26" s="1"/>
    </row>
    <row r="27" spans="1:20">
      <c r="A27" s="8"/>
      <c r="B27" s="7"/>
      <c r="C27" s="1"/>
      <c r="D27" s="1"/>
      <c r="E27" s="7"/>
      <c r="F27" s="1"/>
      <c r="G27" s="1"/>
      <c r="I27" s="1"/>
      <c r="J27" s="1"/>
      <c r="K27" s="1"/>
      <c r="L27" s="1"/>
      <c r="M27" s="1"/>
      <c r="N27" s="1"/>
      <c r="O27" s="1"/>
      <c r="S27" s="1"/>
    </row>
    <row r="28" spans="1:20">
      <c r="A28" s="8"/>
      <c r="B28" s="7"/>
      <c r="C28" s="1"/>
      <c r="D28" s="1"/>
      <c r="E28" s="7"/>
      <c r="F28" s="1"/>
      <c r="G28" s="7"/>
      <c r="I28" s="1"/>
      <c r="J28" s="1"/>
      <c r="K28" s="1"/>
      <c r="L28" s="1"/>
      <c r="M28" s="1"/>
      <c r="N28" s="1"/>
      <c r="O28" s="1"/>
    </row>
    <row r="29" spans="1:20">
      <c r="A29" s="8"/>
      <c r="B29" s="7"/>
      <c r="C29" s="1"/>
      <c r="D29" s="1"/>
      <c r="E29" s="7"/>
      <c r="F29" s="1"/>
      <c r="G29" s="1"/>
      <c r="I29" s="1"/>
      <c r="J29" s="1"/>
      <c r="K29" s="1"/>
      <c r="L29" s="1"/>
      <c r="M29" s="1"/>
      <c r="N29" s="1"/>
      <c r="O29" s="1"/>
    </row>
    <row r="30" spans="1:20" ht="15.75" thickBot="1">
      <c r="A30" s="8"/>
      <c r="B30" s="7"/>
      <c r="C30" s="1"/>
      <c r="D30" s="10" t="s">
        <v>43</v>
      </c>
      <c r="E30" s="11">
        <f>(4295329.97+B26)-E26</f>
        <v>3895988.8199999994</v>
      </c>
      <c r="F30" s="1"/>
      <c r="G30" s="1"/>
      <c r="I30" s="1"/>
      <c r="J30" s="1"/>
      <c r="K30" s="1"/>
      <c r="L30" s="1"/>
      <c r="M30" s="1"/>
      <c r="N30" s="1"/>
      <c r="O30" s="1"/>
    </row>
    <row r="31" spans="1:20" ht="15.75" thickTop="1">
      <c r="A31" s="8"/>
      <c r="B31" s="7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  <c r="O31" s="1"/>
    </row>
    <row r="32" spans="1:20">
      <c r="A32" s="19"/>
      <c r="B32" s="20"/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  <c r="O32" s="1"/>
    </row>
    <row r="33" spans="1:21">
      <c r="A33" s="19"/>
      <c r="B33" s="2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21">
      <c r="A34" s="19"/>
      <c r="B34" s="20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5" spans="1:21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21">
      <c r="A36" s="1"/>
      <c r="B36" s="1"/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  <c r="O36" s="1"/>
    </row>
    <row r="37" spans="1:21">
      <c r="A37" s="1"/>
      <c r="B37" s="1"/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  <c r="O37" s="1"/>
    </row>
    <row r="38" spans="1:21"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I40" s="1"/>
      <c r="J40" s="1"/>
      <c r="L40" s="1"/>
    </row>
    <row r="41" spans="1:21">
      <c r="I41" s="1"/>
      <c r="J41" s="1"/>
      <c r="L41" s="1"/>
    </row>
    <row r="42" spans="1:21">
      <c r="I42" s="1"/>
      <c r="L42" s="1"/>
    </row>
    <row r="43" spans="1:21">
      <c r="I43" s="1"/>
      <c r="L43" s="1"/>
    </row>
    <row r="44" spans="1:21">
      <c r="I44" s="1"/>
      <c r="L44" s="1"/>
    </row>
    <row r="45" spans="1:21">
      <c r="I45" s="1"/>
      <c r="L45" s="1"/>
    </row>
    <row r="46" spans="1:21">
      <c r="I46" s="1"/>
      <c r="L46" s="1"/>
    </row>
    <row r="47" spans="1:21">
      <c r="I47" s="1"/>
      <c r="L47" s="1"/>
    </row>
    <row r="48" spans="1:21">
      <c r="I48" s="1"/>
      <c r="L48" s="1"/>
    </row>
    <row r="49" spans="6:23">
      <c r="I49" s="1"/>
      <c r="L49" s="1"/>
    </row>
    <row r="50" spans="6:23">
      <c r="I50" s="1"/>
      <c r="L50" s="1"/>
    </row>
    <row r="51" spans="6:23">
      <c r="I51" s="1"/>
      <c r="L51" s="1"/>
    </row>
    <row r="52" spans="6:23">
      <c r="I52" s="1"/>
      <c r="L52" s="1"/>
    </row>
    <row r="53" spans="6:23">
      <c r="I53" s="1"/>
      <c r="L53" s="1"/>
    </row>
    <row r="54" spans="6:23">
      <c r="I54" s="1"/>
      <c r="L54" s="1"/>
    </row>
    <row r="55" spans="6:23">
      <c r="I55" s="1"/>
    </row>
    <row r="56" spans="6:23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6:23">
      <c r="I57" s="1"/>
    </row>
    <row r="58" spans="6:23">
      <c r="I58" s="1"/>
    </row>
    <row r="59" spans="6:23">
      <c r="I59" s="1"/>
    </row>
    <row r="60" spans="6:23">
      <c r="I60" s="1"/>
    </row>
    <row r="62" spans="6:23"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6:23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</sheetData>
  <mergeCells count="5">
    <mergeCell ref="A1:E1"/>
    <mergeCell ref="A2:E2"/>
    <mergeCell ref="A3:E3"/>
    <mergeCell ref="A7:B7"/>
    <mergeCell ref="D7:E7"/>
  </mergeCells>
  <pageMargins left="0.7" right="0.7" top="0.66" bottom="0.4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66"/>
  <sheetViews>
    <sheetView topLeftCell="A13" zoomScaleNormal="100" workbookViewId="0">
      <selection activeCell="G29" sqref="G29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8.42578125" customWidth="1"/>
    <col min="8" max="8" width="9" customWidth="1"/>
    <col min="9" max="9" width="9.85546875" customWidth="1"/>
    <col min="10" max="10" width="8.5703125" customWidth="1"/>
    <col min="11" max="11" width="7.1406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1"/>
      <c r="G1" s="1"/>
      <c r="H1" s="1"/>
      <c r="I1" s="1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49</v>
      </c>
      <c r="B3" s="57"/>
      <c r="C3" s="57"/>
      <c r="D3" s="57"/>
      <c r="E3" s="5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3895988.82</v>
      </c>
      <c r="C5" s="5"/>
      <c r="D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21" t="s">
        <v>0</v>
      </c>
      <c r="B8" s="21" t="s">
        <v>1</v>
      </c>
      <c r="C8" s="21"/>
      <c r="D8" s="21" t="s">
        <v>2</v>
      </c>
      <c r="E8" s="21" t="s">
        <v>1</v>
      </c>
      <c r="F8" s="1"/>
      <c r="G8" s="1"/>
      <c r="H8" s="1"/>
      <c r="I8" s="1"/>
      <c r="J8" s="1"/>
      <c r="K8" s="1"/>
      <c r="L8" s="1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131024.96000000001</v>
      </c>
      <c r="C9" s="21"/>
      <c r="D9" s="21" t="s">
        <v>5</v>
      </c>
      <c r="E9" s="16">
        <v>223670.6</v>
      </c>
      <c r="F9" s="1"/>
      <c r="G9" s="1"/>
      <c r="H9" s="1"/>
      <c r="I9" s="1"/>
      <c r="J9" s="1"/>
      <c r="K9" s="1"/>
      <c r="L9" s="1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>
        <v>26041.64</v>
      </c>
      <c r="C10" s="21"/>
      <c r="D10" s="21" t="s">
        <v>6</v>
      </c>
      <c r="E10" s="16"/>
      <c r="F10" s="1"/>
      <c r="G10" s="1"/>
      <c r="H10" s="1"/>
      <c r="I10" s="1"/>
      <c r="J10" s="1"/>
      <c r="K10" s="1"/>
      <c r="L10" s="1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>
        <v>1158.8499999999999</v>
      </c>
      <c r="C11" s="21"/>
      <c r="D11" s="17" t="s">
        <v>7</v>
      </c>
      <c r="E11" s="16">
        <v>61198.99</v>
      </c>
      <c r="F11" s="1"/>
      <c r="G11" s="1"/>
      <c r="H11" s="1"/>
      <c r="I11" s="1"/>
      <c r="J11" s="1"/>
      <c r="K11" s="1"/>
      <c r="L11" s="1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75629.789999999994</v>
      </c>
      <c r="C12" s="21"/>
      <c r="D12" s="21" t="s">
        <v>8</v>
      </c>
      <c r="E12" s="16"/>
      <c r="F12" s="1"/>
      <c r="G12" s="1"/>
      <c r="H12" s="1"/>
      <c r="I12" s="1"/>
      <c r="J12" s="1"/>
      <c r="K12" s="1"/>
      <c r="L12" s="1"/>
      <c r="M12" s="1"/>
      <c r="N12" s="1"/>
      <c r="O12" s="1"/>
      <c r="R12" s="1"/>
      <c r="S12" s="1"/>
      <c r="T12" s="1"/>
    </row>
    <row r="13" spans="1:23" ht="23.25">
      <c r="A13" s="12" t="s">
        <v>28</v>
      </c>
      <c r="B13" s="13">
        <v>3672.36</v>
      </c>
      <c r="C13" s="21"/>
      <c r="D13" s="17" t="s">
        <v>9</v>
      </c>
      <c r="E13" s="13">
        <v>30000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130440.08</v>
      </c>
      <c r="C14" s="21"/>
      <c r="D14" s="21" t="s">
        <v>10</v>
      </c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R14" s="1"/>
      <c r="S14" s="1"/>
      <c r="T14" s="1"/>
    </row>
    <row r="15" spans="1:23">
      <c r="A15" s="12" t="s">
        <v>56</v>
      </c>
      <c r="B15" s="13">
        <v>4051.71</v>
      </c>
      <c r="C15" s="21"/>
      <c r="D15" s="21" t="s">
        <v>11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R15" s="1"/>
      <c r="S15" s="1"/>
      <c r="T15" s="1"/>
    </row>
    <row r="16" spans="1:23">
      <c r="A16" s="12" t="s">
        <v>34</v>
      </c>
      <c r="B16" s="13">
        <v>2203.33</v>
      </c>
      <c r="C16" s="21"/>
      <c r="D16" s="21" t="s">
        <v>12</v>
      </c>
      <c r="E16" s="13">
        <v>34233</v>
      </c>
      <c r="F16" s="1"/>
      <c r="G16" s="1"/>
      <c r="H16" s="1"/>
      <c r="I16" s="1"/>
      <c r="J16" s="1"/>
      <c r="K16" s="1"/>
      <c r="L16" s="1"/>
      <c r="M16" s="1"/>
      <c r="N16" s="1"/>
      <c r="O16" s="1"/>
      <c r="S16" s="1"/>
      <c r="T16" s="1"/>
    </row>
    <row r="17" spans="1:20" ht="23.25">
      <c r="A17" s="12" t="s">
        <v>33</v>
      </c>
      <c r="B17" s="13">
        <v>1857.53</v>
      </c>
      <c r="C17" s="21"/>
      <c r="D17" s="17" t="s">
        <v>13</v>
      </c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S17" s="1"/>
      <c r="T17" s="1"/>
    </row>
    <row r="18" spans="1:20" ht="23.25">
      <c r="A18" s="12" t="s">
        <v>35</v>
      </c>
      <c r="B18" s="13">
        <v>3344.09</v>
      </c>
      <c r="C18" s="21"/>
      <c r="D18" s="17" t="s">
        <v>14</v>
      </c>
      <c r="E18" s="13">
        <v>34106.639999999999</v>
      </c>
      <c r="F18" s="1"/>
      <c r="G18" s="1"/>
      <c r="H18" s="1"/>
      <c r="I18" s="1"/>
      <c r="J18" s="1"/>
      <c r="K18" s="1"/>
      <c r="L18" s="1"/>
      <c r="M18" s="1"/>
      <c r="N18" s="1"/>
      <c r="O18" s="1"/>
      <c r="S18" s="1"/>
    </row>
    <row r="19" spans="1:20">
      <c r="A19" s="12" t="s">
        <v>45</v>
      </c>
      <c r="B19" s="13">
        <v>31327.34</v>
      </c>
      <c r="C19" s="21"/>
      <c r="D19" s="21" t="s">
        <v>15</v>
      </c>
      <c r="E19" s="13"/>
      <c r="F19" s="1"/>
      <c r="G19" s="1"/>
      <c r="H19" s="7"/>
      <c r="I19" s="1"/>
      <c r="J19" s="1"/>
      <c r="K19" s="1"/>
      <c r="L19" s="1"/>
      <c r="M19" s="1"/>
      <c r="N19" s="1"/>
      <c r="O19" s="1"/>
      <c r="S19" s="1"/>
    </row>
    <row r="20" spans="1:20">
      <c r="A20" s="12" t="s">
        <v>57</v>
      </c>
      <c r="B20" s="13">
        <v>2728.31</v>
      </c>
      <c r="C20" s="21"/>
      <c r="D20" s="21" t="s">
        <v>16</v>
      </c>
      <c r="E20" s="13">
        <v>185246.74</v>
      </c>
      <c r="F20" s="1"/>
      <c r="G20" s="1"/>
      <c r="H20" s="7"/>
      <c r="I20" s="1"/>
      <c r="J20" s="1"/>
      <c r="K20" s="1"/>
      <c r="L20" s="1"/>
      <c r="M20" s="1"/>
      <c r="N20" s="1"/>
      <c r="O20" s="1"/>
      <c r="S20" s="1"/>
    </row>
    <row r="21" spans="1:20">
      <c r="A21" s="12" t="s">
        <v>55</v>
      </c>
      <c r="B21" s="13">
        <v>34834.65</v>
      </c>
      <c r="C21" s="21"/>
      <c r="D21" s="21" t="s">
        <v>17</v>
      </c>
      <c r="E21" s="13"/>
      <c r="F21" s="1"/>
      <c r="G21" s="1"/>
      <c r="H21" s="7"/>
      <c r="I21" s="1"/>
      <c r="J21" s="1"/>
      <c r="K21" s="1"/>
      <c r="L21" s="1"/>
      <c r="M21" s="1"/>
      <c r="N21" s="1"/>
      <c r="O21" s="1"/>
      <c r="S21" s="1"/>
    </row>
    <row r="22" spans="1:20">
      <c r="A22" s="12" t="s">
        <v>47</v>
      </c>
      <c r="B22" s="7">
        <v>7208.52</v>
      </c>
      <c r="C22" s="21"/>
      <c r="D22" s="21" t="s">
        <v>18</v>
      </c>
      <c r="E22" s="13">
        <v>1668.67</v>
      </c>
      <c r="F22" s="1"/>
      <c r="G22" s="1"/>
      <c r="H22" s="7"/>
      <c r="I22" s="1"/>
      <c r="J22" s="1"/>
      <c r="K22" s="1"/>
      <c r="L22" s="1"/>
      <c r="M22" s="1"/>
      <c r="N22" s="1"/>
      <c r="O22" s="1"/>
      <c r="S22" s="1"/>
    </row>
    <row r="23" spans="1:20">
      <c r="A23" s="12" t="s">
        <v>37</v>
      </c>
      <c r="B23" s="7">
        <v>28621.06</v>
      </c>
      <c r="C23" s="21"/>
      <c r="D23" s="21" t="s">
        <v>38</v>
      </c>
      <c r="E23" s="13"/>
      <c r="F23" s="1"/>
      <c r="G23" s="1"/>
      <c r="H23" s="7"/>
      <c r="I23" s="1"/>
      <c r="J23" s="1"/>
      <c r="K23" s="1"/>
      <c r="L23" s="1"/>
      <c r="M23" s="1"/>
      <c r="N23" s="1"/>
      <c r="O23" s="1"/>
      <c r="S23" s="1"/>
    </row>
    <row r="24" spans="1:20">
      <c r="A24" s="12" t="s">
        <v>58</v>
      </c>
      <c r="B24" s="13">
        <v>108899.37</v>
      </c>
      <c r="C24" s="21"/>
      <c r="D24" s="21"/>
      <c r="E24" s="13"/>
      <c r="F24" s="1"/>
      <c r="G24" s="1"/>
      <c r="H24" s="7"/>
      <c r="I24" s="1"/>
      <c r="J24" s="1"/>
      <c r="K24" s="1"/>
      <c r="L24" s="1"/>
      <c r="M24" s="1"/>
      <c r="N24" s="1"/>
      <c r="O24" s="1"/>
      <c r="S24" s="1"/>
    </row>
    <row r="25" spans="1:20">
      <c r="A25" s="12" t="s">
        <v>48</v>
      </c>
      <c r="B25" s="13">
        <v>20682.34</v>
      </c>
      <c r="C25" s="21"/>
      <c r="D25" s="21"/>
      <c r="E25" s="16"/>
      <c r="F25" s="1"/>
      <c r="G25" s="1"/>
      <c r="H25" s="9"/>
      <c r="I25" s="1"/>
      <c r="J25" s="1"/>
      <c r="K25" s="1"/>
      <c r="L25" s="1"/>
      <c r="M25" s="1"/>
      <c r="N25" s="1"/>
      <c r="O25" s="1"/>
      <c r="S25" s="1"/>
    </row>
    <row r="26" spans="1:20">
      <c r="A26" s="12" t="s">
        <v>59</v>
      </c>
      <c r="B26" s="15">
        <v>232.85</v>
      </c>
      <c r="C26" s="18"/>
      <c r="D26" s="18"/>
      <c r="E26" s="15"/>
      <c r="F26" s="1"/>
      <c r="G26" s="1"/>
      <c r="H26" s="7"/>
      <c r="I26" s="1"/>
      <c r="J26" s="1"/>
      <c r="K26" s="1"/>
      <c r="L26" s="1"/>
      <c r="M26" s="1"/>
      <c r="N26" s="1"/>
      <c r="O26" s="1"/>
      <c r="S26" s="1"/>
    </row>
    <row r="27" spans="1:20">
      <c r="A27" s="12" t="s">
        <v>60</v>
      </c>
      <c r="B27" s="16">
        <v>1535.63</v>
      </c>
      <c r="C27" s="22"/>
      <c r="D27" s="22"/>
      <c r="E27" s="16"/>
      <c r="F27" s="1"/>
      <c r="G27" s="1"/>
      <c r="H27" s="7"/>
      <c r="I27" s="1"/>
      <c r="J27" s="1"/>
      <c r="K27" s="1"/>
      <c r="L27" s="1"/>
      <c r="M27" s="1"/>
      <c r="N27" s="1"/>
      <c r="O27" s="1"/>
      <c r="S27" s="1"/>
    </row>
    <row r="28" spans="1:20">
      <c r="A28" s="12" t="s">
        <v>61</v>
      </c>
      <c r="B28" s="16">
        <v>11509</v>
      </c>
      <c r="C28" s="22"/>
      <c r="D28" s="22"/>
      <c r="E28" s="16"/>
      <c r="F28" s="1"/>
      <c r="G28" s="7"/>
      <c r="H28" s="7"/>
      <c r="I28" s="1"/>
      <c r="J28" s="1"/>
      <c r="K28" s="1"/>
      <c r="L28" s="1"/>
      <c r="M28" s="1"/>
      <c r="N28" s="1"/>
      <c r="O28" s="1"/>
    </row>
    <row r="29" spans="1:20">
      <c r="A29" s="25" t="s">
        <v>42</v>
      </c>
      <c r="B29" s="26">
        <f>SUM(B9:B28)</f>
        <v>627003.41</v>
      </c>
      <c r="C29" s="27"/>
      <c r="D29" s="27"/>
      <c r="E29" s="26">
        <f>SUM(E9:E28)</f>
        <v>570124.64</v>
      </c>
      <c r="F29" s="1"/>
      <c r="G29" s="7"/>
      <c r="H29" s="7"/>
      <c r="I29" s="1"/>
      <c r="J29" s="1"/>
      <c r="K29" s="1"/>
      <c r="L29" s="1"/>
      <c r="M29" s="1"/>
      <c r="N29" s="1"/>
      <c r="O29" s="1"/>
    </row>
    <row r="30" spans="1:20">
      <c r="A30" s="19"/>
      <c r="B30" s="20"/>
      <c r="C30" s="24"/>
      <c r="D30" s="24"/>
      <c r="E30" s="20"/>
      <c r="F30" s="1"/>
      <c r="G30" s="7"/>
      <c r="H30" s="7"/>
      <c r="I30" s="1"/>
      <c r="J30" s="1"/>
      <c r="K30" s="1"/>
      <c r="L30" s="1"/>
      <c r="M30" s="1"/>
      <c r="N30" s="1"/>
      <c r="O30" s="1"/>
    </row>
    <row r="31" spans="1:20">
      <c r="A31" s="19"/>
      <c r="B31" s="20"/>
      <c r="C31" s="24"/>
      <c r="D31" s="24"/>
      <c r="E31" s="20"/>
      <c r="F31" s="1"/>
      <c r="G31" s="7"/>
      <c r="H31" s="7"/>
      <c r="I31" s="1"/>
      <c r="J31" s="1"/>
      <c r="K31" s="1"/>
      <c r="L31" s="1"/>
      <c r="M31" s="1"/>
      <c r="N31" s="1"/>
      <c r="O31" s="1"/>
    </row>
    <row r="32" spans="1:20">
      <c r="A32" s="8"/>
      <c r="B32" s="7"/>
      <c r="C32" s="1"/>
      <c r="D32" s="1"/>
      <c r="E32" s="7"/>
      <c r="F32" s="1"/>
      <c r="G32" s="1"/>
      <c r="H32" s="7"/>
      <c r="I32" s="1"/>
      <c r="J32" s="1"/>
      <c r="K32" s="1"/>
      <c r="L32" s="1"/>
      <c r="M32" s="1"/>
      <c r="N32" s="1"/>
      <c r="O32" s="1"/>
    </row>
    <row r="33" spans="1:21" ht="15.75" thickBot="1">
      <c r="A33" s="8"/>
      <c r="B33" s="7"/>
      <c r="C33" s="1"/>
      <c r="D33" s="10" t="s">
        <v>43</v>
      </c>
      <c r="E33" s="11">
        <f>(3895988.82+B29)-E29</f>
        <v>3952867.5899999994</v>
      </c>
      <c r="F33" s="1"/>
      <c r="G33" s="7"/>
      <c r="H33" s="7"/>
      <c r="I33" s="1"/>
      <c r="J33" s="1"/>
      <c r="K33" s="1"/>
      <c r="L33" s="1"/>
      <c r="M33" s="1"/>
      <c r="N33" s="1"/>
      <c r="O33" s="1"/>
    </row>
    <row r="34" spans="1:21" ht="15.75" thickTop="1">
      <c r="A34" s="8"/>
      <c r="B34" s="7"/>
      <c r="C34" s="1"/>
      <c r="D34" s="1"/>
      <c r="E34" s="1"/>
      <c r="F34" s="1"/>
      <c r="G34" s="1"/>
      <c r="H34" s="7"/>
      <c r="I34" s="1"/>
      <c r="J34" s="1"/>
      <c r="K34" s="1"/>
      <c r="L34" s="1"/>
      <c r="M34" s="1"/>
      <c r="N34" s="1"/>
      <c r="O34" s="1"/>
    </row>
    <row r="35" spans="1:21">
      <c r="A35" s="19"/>
      <c r="B35" s="20"/>
      <c r="C35" s="1"/>
      <c r="D35" s="1"/>
      <c r="E35" s="1"/>
      <c r="F35" s="1"/>
      <c r="G35" s="1"/>
      <c r="H35" s="7"/>
      <c r="I35" s="1"/>
      <c r="J35" s="1"/>
      <c r="K35" s="1"/>
      <c r="L35" s="1"/>
      <c r="M35" s="1"/>
      <c r="N35" s="1"/>
      <c r="O35" s="1"/>
    </row>
    <row r="36" spans="1:21">
      <c r="A36" s="19"/>
      <c r="B36" s="2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21">
      <c r="A37" s="19"/>
      <c r="B37" s="20"/>
      <c r="C37" s="1"/>
      <c r="D37" s="1"/>
      <c r="E37" s="1"/>
      <c r="F37" s="1"/>
      <c r="G37" s="1"/>
      <c r="H37" s="7"/>
      <c r="I37" s="1"/>
      <c r="J37" s="1"/>
      <c r="K37" s="1"/>
      <c r="L37" s="1"/>
      <c r="M37" s="1"/>
      <c r="N37" s="1"/>
      <c r="O37" s="1"/>
    </row>
    <row r="38" spans="1:21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>
      <c r="A39" s="1"/>
      <c r="B39" s="1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21"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I43" s="1"/>
      <c r="J43" s="1"/>
      <c r="L43" s="1"/>
    </row>
    <row r="44" spans="1:21">
      <c r="I44" s="1"/>
      <c r="J44" s="1"/>
      <c r="L44" s="1"/>
    </row>
    <row r="45" spans="1:21">
      <c r="I45" s="1"/>
      <c r="L45" s="1"/>
    </row>
    <row r="46" spans="1:21">
      <c r="I46" s="1"/>
      <c r="L46" s="1"/>
    </row>
    <row r="47" spans="1:21">
      <c r="I47" s="1"/>
      <c r="L47" s="1"/>
    </row>
    <row r="48" spans="1:21">
      <c r="I48" s="1"/>
      <c r="L48" s="1"/>
    </row>
    <row r="49" spans="9:23">
      <c r="I49" s="1"/>
      <c r="L49" s="1"/>
    </row>
    <row r="50" spans="9:23">
      <c r="I50" s="1"/>
      <c r="L50" s="1"/>
    </row>
    <row r="51" spans="9:23">
      <c r="I51" s="1"/>
      <c r="L51" s="1"/>
    </row>
    <row r="52" spans="9:23">
      <c r="I52" s="1"/>
      <c r="L52" s="1"/>
    </row>
    <row r="53" spans="9:23">
      <c r="I53" s="1"/>
      <c r="L53" s="1"/>
    </row>
    <row r="54" spans="9:23">
      <c r="I54" s="1"/>
      <c r="L54" s="1"/>
    </row>
    <row r="55" spans="9:23">
      <c r="I55" s="1"/>
      <c r="L55" s="1"/>
    </row>
    <row r="56" spans="9:23">
      <c r="I56" s="1"/>
      <c r="L56" s="1"/>
    </row>
    <row r="57" spans="9:23">
      <c r="I57" s="1"/>
      <c r="L57" s="1"/>
    </row>
    <row r="58" spans="9:23">
      <c r="I58" s="1"/>
    </row>
    <row r="59" spans="9:23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9:23">
      <c r="I60" s="1"/>
    </row>
    <row r="61" spans="9:23">
      <c r="I61" s="1"/>
    </row>
    <row r="62" spans="9:23">
      <c r="I62" s="1"/>
    </row>
    <row r="63" spans="9:23">
      <c r="I63" s="1"/>
    </row>
    <row r="65" spans="6:18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6:18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5">
    <mergeCell ref="A1:E1"/>
    <mergeCell ref="A2:E2"/>
    <mergeCell ref="A3:E3"/>
    <mergeCell ref="A7:B7"/>
    <mergeCell ref="D7:E7"/>
  </mergeCells>
  <pageMargins left="0.7" right="0.7" top="0.66" bottom="0.4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6"/>
  <sheetViews>
    <sheetView zoomScaleNormal="100" workbookViewId="0">
      <selection activeCell="H20" sqref="H20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8.42578125" customWidth="1"/>
    <col min="8" max="8" width="9" customWidth="1"/>
    <col min="9" max="9" width="9.85546875" customWidth="1"/>
    <col min="10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1"/>
      <c r="G1" s="1"/>
      <c r="H1" s="1"/>
      <c r="I1" s="1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62</v>
      </c>
      <c r="B3" s="57"/>
      <c r="C3" s="57"/>
      <c r="D3" s="57"/>
      <c r="E3" s="5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3952867.59</v>
      </c>
      <c r="C5" s="5"/>
      <c r="D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23" t="s">
        <v>0</v>
      </c>
      <c r="B8" s="23" t="s">
        <v>1</v>
      </c>
      <c r="C8" s="23"/>
      <c r="D8" s="23" t="s">
        <v>2</v>
      </c>
      <c r="E8" s="23" t="s">
        <v>1</v>
      </c>
      <c r="F8" s="1"/>
      <c r="G8" s="1"/>
      <c r="H8" s="24"/>
      <c r="I8" s="24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187362.6</v>
      </c>
      <c r="C9" s="23"/>
      <c r="D9" s="23" t="s">
        <v>5</v>
      </c>
      <c r="E9" s="16">
        <v>248033.06</v>
      </c>
      <c r="F9" s="1"/>
      <c r="G9" s="1"/>
      <c r="H9" s="20"/>
      <c r="I9" s="24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>
        <v>2184.31</v>
      </c>
      <c r="C10" s="23"/>
      <c r="D10" s="23" t="s">
        <v>6</v>
      </c>
      <c r="E10" s="16"/>
      <c r="F10" s="1"/>
      <c r="G10" s="1"/>
      <c r="H10" s="20"/>
      <c r="I10" s="24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>
        <v>4552.49</v>
      </c>
      <c r="C11" s="23"/>
      <c r="D11" s="17" t="s">
        <v>7</v>
      </c>
      <c r="E11" s="13">
        <v>7308</v>
      </c>
      <c r="F11" s="1"/>
      <c r="G11" s="1"/>
      <c r="H11" s="20"/>
      <c r="I11" s="24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78981.61</v>
      </c>
      <c r="C12" s="23"/>
      <c r="D12" s="23" t="s">
        <v>8</v>
      </c>
      <c r="E12" s="13"/>
      <c r="F12" s="1"/>
      <c r="G12" s="1"/>
      <c r="H12" s="20"/>
      <c r="I12" s="24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28</v>
      </c>
      <c r="B13" s="13">
        <v>4423.17</v>
      </c>
      <c r="C13" s="23"/>
      <c r="D13" s="17" t="s">
        <v>9</v>
      </c>
      <c r="E13" s="13">
        <v>4900</v>
      </c>
      <c r="F13" s="1"/>
      <c r="G13" s="1"/>
      <c r="H13" s="29"/>
      <c r="I13" s="24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154416.70000000001</v>
      </c>
      <c r="C14" s="23"/>
      <c r="D14" s="23" t="s">
        <v>10</v>
      </c>
      <c r="E14" s="13"/>
      <c r="F14" s="1"/>
      <c r="G14" s="1"/>
      <c r="H14" s="29"/>
      <c r="I14" s="24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32</v>
      </c>
      <c r="B15" s="13">
        <v>800.78</v>
      </c>
      <c r="C15" s="23"/>
      <c r="D15" s="23" t="s">
        <v>11</v>
      </c>
      <c r="E15" s="13"/>
      <c r="F15" s="1"/>
      <c r="G15" s="1"/>
      <c r="H15" s="29"/>
      <c r="I15" s="24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53</v>
      </c>
      <c r="B16" s="13">
        <v>8308.33</v>
      </c>
      <c r="C16" s="23"/>
      <c r="D16" s="23" t="s">
        <v>12</v>
      </c>
      <c r="E16" s="13">
        <v>34163</v>
      </c>
      <c r="F16" s="1"/>
      <c r="G16" s="1"/>
      <c r="H16" s="29"/>
      <c r="I16" s="24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33</v>
      </c>
      <c r="B17" s="13">
        <v>4811.0600000000004</v>
      </c>
      <c r="C17" s="23"/>
      <c r="D17" s="17" t="s">
        <v>13</v>
      </c>
      <c r="E17" s="13"/>
      <c r="F17" s="1"/>
      <c r="G17" s="1"/>
      <c r="H17" s="29"/>
      <c r="I17" s="24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35</v>
      </c>
      <c r="B18" s="13">
        <v>4863.1099999999997</v>
      </c>
      <c r="C18" s="23"/>
      <c r="D18" s="17" t="s">
        <v>14</v>
      </c>
      <c r="E18" s="13">
        <v>15988.57</v>
      </c>
      <c r="F18" s="1"/>
      <c r="G18" s="1"/>
      <c r="H18" s="29"/>
      <c r="I18" s="24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35714.58</v>
      </c>
      <c r="C19" s="23"/>
      <c r="D19" s="23" t="s">
        <v>15</v>
      </c>
      <c r="E19" s="13">
        <v>6691</v>
      </c>
      <c r="F19" s="1"/>
      <c r="G19" s="1"/>
      <c r="H19" s="29"/>
      <c r="I19" s="24"/>
      <c r="J19" s="24"/>
      <c r="K19" s="24"/>
      <c r="L19" s="24"/>
      <c r="M19" s="1"/>
      <c r="N19" s="1"/>
      <c r="O19" s="1"/>
      <c r="S19" s="1"/>
    </row>
    <row r="20" spans="1:20">
      <c r="A20" s="12" t="s">
        <v>57</v>
      </c>
      <c r="B20" s="13">
        <v>11857.88</v>
      </c>
      <c r="C20" s="23"/>
      <c r="D20" s="23" t="s">
        <v>16</v>
      </c>
      <c r="E20" s="13">
        <v>150265.51</v>
      </c>
      <c r="F20" s="1"/>
      <c r="G20" s="1"/>
      <c r="H20" s="29"/>
      <c r="I20" s="24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>
        <v>21314.7</v>
      </c>
      <c r="C21" s="23"/>
      <c r="D21" s="23" t="s">
        <v>17</v>
      </c>
      <c r="E21" s="13">
        <v>94386.4</v>
      </c>
      <c r="F21" s="1"/>
      <c r="G21" s="1"/>
      <c r="H21" s="29"/>
      <c r="I21" s="24"/>
      <c r="J21" s="24"/>
      <c r="K21" s="24"/>
      <c r="L21" s="24"/>
      <c r="M21" s="1"/>
      <c r="N21" s="1"/>
      <c r="O21" s="1"/>
      <c r="S21" s="1"/>
    </row>
    <row r="22" spans="1:20">
      <c r="A22" s="12" t="s">
        <v>64</v>
      </c>
      <c r="B22" s="16">
        <v>25862.07</v>
      </c>
      <c r="C22" s="23"/>
      <c r="D22" s="23" t="s">
        <v>18</v>
      </c>
      <c r="E22" s="13">
        <v>1844.61</v>
      </c>
      <c r="F22" s="1"/>
      <c r="G22" s="1"/>
      <c r="H22" s="29"/>
      <c r="I22" s="24"/>
      <c r="J22" s="24"/>
      <c r="K22" s="24"/>
      <c r="L22" s="24"/>
      <c r="M22" s="1"/>
      <c r="N22" s="1"/>
      <c r="O22" s="1"/>
      <c r="S22" s="1"/>
    </row>
    <row r="23" spans="1:20">
      <c r="A23" s="12" t="s">
        <v>37</v>
      </c>
      <c r="B23" s="7">
        <v>20706.79</v>
      </c>
      <c r="C23" s="23"/>
      <c r="D23" s="23" t="s">
        <v>38</v>
      </c>
      <c r="E23" s="13">
        <v>48095.07</v>
      </c>
      <c r="F23" s="1"/>
      <c r="G23" s="1"/>
      <c r="H23" s="29"/>
      <c r="I23" s="24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242847.84</v>
      </c>
      <c r="C24" s="23"/>
      <c r="D24" s="23" t="s">
        <v>65</v>
      </c>
      <c r="E24" s="13">
        <v>1368.5</v>
      </c>
      <c r="F24" s="1"/>
      <c r="G24" s="1"/>
      <c r="H24" s="20"/>
      <c r="I24" s="24"/>
      <c r="J24" s="24"/>
      <c r="K24" s="24"/>
      <c r="L24" s="24"/>
      <c r="M24" s="1"/>
      <c r="N24" s="1"/>
      <c r="O24" s="1"/>
      <c r="S24" s="1"/>
    </row>
    <row r="25" spans="1:20">
      <c r="A25" s="12" t="s">
        <v>63</v>
      </c>
      <c r="B25" s="13">
        <v>36831.58</v>
      </c>
      <c r="C25" s="23"/>
      <c r="D25" s="23"/>
      <c r="E25" s="16"/>
      <c r="F25" s="1"/>
      <c r="G25" s="1"/>
      <c r="H25" s="30"/>
      <c r="I25" s="24"/>
      <c r="J25" s="24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14719.93</v>
      </c>
      <c r="C26" s="18"/>
      <c r="D26" s="18"/>
      <c r="E26" s="15"/>
      <c r="F26" s="1"/>
      <c r="G26" s="1"/>
      <c r="H26" s="20"/>
      <c r="I26" s="24"/>
      <c r="J26" s="24"/>
      <c r="K26" s="24"/>
      <c r="L26" s="24"/>
      <c r="M26" s="1"/>
      <c r="N26" s="1"/>
      <c r="O26" s="1"/>
      <c r="S26" s="1"/>
    </row>
    <row r="27" spans="1:20">
      <c r="A27" s="12" t="s">
        <v>60</v>
      </c>
      <c r="B27" s="16">
        <v>1528.05</v>
      </c>
      <c r="C27" s="23"/>
      <c r="D27" s="23"/>
      <c r="E27" s="16"/>
      <c r="F27" s="1"/>
      <c r="G27" s="1"/>
      <c r="H27" s="20"/>
      <c r="I27" s="24"/>
      <c r="J27" s="24"/>
      <c r="K27" s="24"/>
      <c r="L27" s="24"/>
      <c r="M27" s="1"/>
      <c r="N27" s="1"/>
      <c r="O27" s="1"/>
      <c r="S27" s="1"/>
    </row>
    <row r="28" spans="1:20">
      <c r="A28" s="12" t="s">
        <v>61</v>
      </c>
      <c r="B28" s="16">
        <v>6599</v>
      </c>
      <c r="C28" s="23"/>
      <c r="D28" s="23"/>
      <c r="E28" s="16"/>
      <c r="F28" s="1"/>
      <c r="G28" s="7"/>
      <c r="H28" s="20"/>
      <c r="I28" s="24"/>
      <c r="J28" s="24"/>
      <c r="K28" s="24"/>
      <c r="L28" s="24"/>
      <c r="M28" s="1"/>
      <c r="N28" s="1"/>
      <c r="O28" s="1"/>
    </row>
    <row r="29" spans="1:20">
      <c r="A29" s="25" t="s">
        <v>42</v>
      </c>
      <c r="B29" s="26">
        <f>SUM(B9:B28)</f>
        <v>868686.58000000007</v>
      </c>
      <c r="C29" s="27"/>
      <c r="D29" s="27"/>
      <c r="E29" s="26">
        <f>SUM(E9:E28)</f>
        <v>613043.72</v>
      </c>
      <c r="F29" s="7"/>
      <c r="G29" s="7"/>
      <c r="H29" s="20"/>
      <c r="I29" s="24"/>
      <c r="J29" s="24"/>
      <c r="K29" s="24"/>
      <c r="L29" s="24"/>
      <c r="M29" s="1"/>
      <c r="N29" s="1"/>
      <c r="O29" s="1"/>
    </row>
    <row r="30" spans="1:20">
      <c r="A30" s="19"/>
      <c r="B30" s="20"/>
      <c r="C30" s="24"/>
      <c r="D30" s="24"/>
      <c r="E30" s="20"/>
      <c r="F30" s="7"/>
      <c r="G30" s="7"/>
      <c r="H30" s="7"/>
      <c r="I30" s="1"/>
      <c r="J30" s="1"/>
      <c r="K30" s="1"/>
      <c r="L30" s="1"/>
      <c r="M30" s="1"/>
      <c r="N30" s="1"/>
      <c r="O30" s="1"/>
    </row>
    <row r="31" spans="1:20">
      <c r="A31" s="19"/>
      <c r="B31" s="20"/>
      <c r="C31" s="24"/>
      <c r="D31" s="24"/>
      <c r="E31" s="20"/>
      <c r="F31" s="7"/>
      <c r="G31" s="7"/>
      <c r="H31" s="7"/>
      <c r="I31" s="1"/>
      <c r="J31" s="1"/>
      <c r="K31" s="7"/>
      <c r="L31" s="7"/>
      <c r="M31" s="7"/>
      <c r="N31" s="1"/>
      <c r="O31" s="1"/>
    </row>
    <row r="32" spans="1:20">
      <c r="A32" s="8"/>
      <c r="B32" s="7"/>
      <c r="C32" s="1"/>
      <c r="D32" s="1"/>
      <c r="E32" s="7"/>
      <c r="F32" s="7"/>
      <c r="G32" s="1"/>
      <c r="H32" s="7"/>
      <c r="I32" s="1"/>
      <c r="J32" s="1"/>
      <c r="K32" s="1"/>
      <c r="L32" s="1"/>
      <c r="M32" s="1"/>
      <c r="N32" s="1"/>
      <c r="O32" s="1"/>
    </row>
    <row r="33" spans="1:21" ht="15.75" thickBot="1">
      <c r="A33" s="8"/>
      <c r="B33" s="7"/>
      <c r="C33" s="1"/>
      <c r="D33" s="10" t="s">
        <v>43</v>
      </c>
      <c r="E33" s="11">
        <f>(3952867.59+B29)-E29</f>
        <v>4208510.45</v>
      </c>
      <c r="F33" s="7"/>
      <c r="G33" s="7"/>
      <c r="H33" s="7"/>
      <c r="I33" s="1"/>
      <c r="J33" s="1"/>
      <c r="K33" s="1"/>
      <c r="L33" s="1"/>
      <c r="M33" s="1"/>
      <c r="N33" s="1"/>
      <c r="O33" s="1"/>
    </row>
    <row r="34" spans="1:21" ht="15.75" thickTop="1">
      <c r="A34" s="8"/>
      <c r="B34" s="7"/>
      <c r="C34" s="1"/>
      <c r="D34" s="1"/>
      <c r="E34" s="1"/>
      <c r="F34" s="1"/>
      <c r="G34" s="1"/>
      <c r="H34" s="7"/>
      <c r="I34" s="1"/>
      <c r="J34" s="1"/>
      <c r="K34" s="1"/>
      <c r="L34" s="1"/>
      <c r="M34" s="1"/>
      <c r="N34" s="1"/>
      <c r="O34" s="1"/>
    </row>
    <row r="35" spans="1:21">
      <c r="A35" s="19"/>
      <c r="B35" s="20"/>
      <c r="C35" s="1"/>
      <c r="D35" s="1"/>
      <c r="E35" s="1"/>
      <c r="F35" s="1"/>
      <c r="G35" s="1"/>
      <c r="H35" s="7"/>
      <c r="I35" s="1"/>
      <c r="J35" s="1"/>
      <c r="K35" s="1"/>
      <c r="L35" s="1"/>
      <c r="M35" s="1"/>
      <c r="N35" s="1"/>
      <c r="O35" s="1"/>
    </row>
    <row r="36" spans="1:21">
      <c r="A36" s="19"/>
      <c r="B36" s="2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21">
      <c r="A37" s="19"/>
      <c r="B37" s="20"/>
      <c r="C37" s="1"/>
      <c r="D37" s="1"/>
      <c r="E37" s="1"/>
      <c r="F37" s="1"/>
      <c r="G37" s="1"/>
      <c r="H37" s="7"/>
      <c r="I37" s="1"/>
      <c r="J37" s="1"/>
      <c r="K37" s="1"/>
      <c r="L37" s="1"/>
      <c r="M37" s="1"/>
      <c r="N37" s="1"/>
      <c r="O37" s="1"/>
    </row>
    <row r="38" spans="1:21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>
      <c r="A39" s="1"/>
      <c r="B39" s="1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21"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I43" s="1"/>
      <c r="J43" s="1"/>
      <c r="L43" s="1"/>
    </row>
    <row r="44" spans="1:21">
      <c r="I44" s="1"/>
      <c r="J44" s="1"/>
      <c r="L44" s="1"/>
    </row>
    <row r="45" spans="1:21">
      <c r="I45" s="1"/>
      <c r="L45" s="1"/>
    </row>
    <row r="46" spans="1:21">
      <c r="I46" s="1"/>
      <c r="L46" s="1"/>
    </row>
    <row r="47" spans="1:21">
      <c r="I47" s="1"/>
      <c r="L47" s="1"/>
    </row>
    <row r="48" spans="1:21">
      <c r="I48" s="1"/>
      <c r="L48" s="1"/>
    </row>
    <row r="49" spans="9:23">
      <c r="I49" s="1"/>
      <c r="L49" s="1"/>
    </row>
    <row r="50" spans="9:23">
      <c r="I50" s="1"/>
      <c r="L50" s="1"/>
    </row>
    <row r="51" spans="9:23">
      <c r="I51" s="1"/>
      <c r="L51" s="1"/>
    </row>
    <row r="52" spans="9:23">
      <c r="I52" s="1"/>
      <c r="L52" s="1"/>
    </row>
    <row r="53" spans="9:23">
      <c r="I53" s="1"/>
      <c r="L53" s="1"/>
    </row>
    <row r="54" spans="9:23">
      <c r="I54" s="1"/>
      <c r="L54" s="1"/>
    </row>
    <row r="55" spans="9:23">
      <c r="I55" s="1"/>
      <c r="L55" s="1"/>
    </row>
    <row r="56" spans="9:23">
      <c r="I56" s="1"/>
      <c r="L56" s="1"/>
    </row>
    <row r="57" spans="9:23">
      <c r="I57" s="1"/>
      <c r="L57" s="1"/>
    </row>
    <row r="58" spans="9:23">
      <c r="I58" s="1"/>
    </row>
    <row r="59" spans="9:23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9:23">
      <c r="I60" s="1"/>
    </row>
    <row r="61" spans="9:23">
      <c r="I61" s="1"/>
    </row>
    <row r="62" spans="9:23">
      <c r="I62" s="1"/>
    </row>
    <row r="63" spans="9:23">
      <c r="I63" s="1"/>
    </row>
    <row r="65" spans="6:18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6:18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5">
    <mergeCell ref="A1:E1"/>
    <mergeCell ref="A2:E2"/>
    <mergeCell ref="A3:E3"/>
    <mergeCell ref="A7:B7"/>
    <mergeCell ref="D7:E7"/>
  </mergeCells>
  <pageMargins left="0.7" right="0.7" top="0.66" bottom="0.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68"/>
  <sheetViews>
    <sheetView zoomScaleNormal="100" workbookViewId="0">
      <selection activeCell="G18" sqref="G18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8.42578125" customWidth="1"/>
    <col min="8" max="8" width="9" customWidth="1"/>
    <col min="9" max="9" width="9.85546875" customWidth="1"/>
    <col min="10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66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4208510.45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28" t="s">
        <v>0</v>
      </c>
      <c r="B8" s="28" t="s">
        <v>1</v>
      </c>
      <c r="C8" s="28"/>
      <c r="D8" s="28" t="s">
        <v>2</v>
      </c>
      <c r="E8" s="28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281477.78000000003</v>
      </c>
      <c r="C9" s="28"/>
      <c r="D9" s="28" t="s">
        <v>5</v>
      </c>
      <c r="E9" s="13">
        <v>217881.26</v>
      </c>
      <c r="F9" s="32"/>
      <c r="G9" s="34"/>
      <c r="H9" s="35"/>
      <c r="I9" s="32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>
        <v>85.26</v>
      </c>
      <c r="C10" s="28"/>
      <c r="D10" s="28" t="s">
        <v>6</v>
      </c>
      <c r="E10" s="13"/>
      <c r="F10" s="32"/>
      <c r="G10" s="34"/>
      <c r="H10" s="35"/>
      <c r="I10" s="32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>
        <v>1171.79</v>
      </c>
      <c r="C11" s="28"/>
      <c r="D11" s="17" t="s">
        <v>7</v>
      </c>
      <c r="E11" s="13">
        <v>6380</v>
      </c>
      <c r="F11" s="32"/>
      <c r="G11" s="34"/>
      <c r="H11" s="35"/>
      <c r="I11" s="32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75402.03</v>
      </c>
      <c r="C12" s="28"/>
      <c r="D12" s="28" t="s">
        <v>8</v>
      </c>
      <c r="E12" s="13"/>
      <c r="F12" s="32"/>
      <c r="G12" s="34"/>
      <c r="H12" s="35"/>
      <c r="I12" s="32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28</v>
      </c>
      <c r="B13" s="13">
        <v>6833.37</v>
      </c>
      <c r="C13" s="28"/>
      <c r="D13" s="17" t="s">
        <v>9</v>
      </c>
      <c r="E13" s="13">
        <v>15000</v>
      </c>
      <c r="F13" s="32"/>
      <c r="G13" s="34"/>
      <c r="H13" s="35"/>
      <c r="I13" s="32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62122.559999999998</v>
      </c>
      <c r="C14" s="28"/>
      <c r="D14" s="28" t="s">
        <v>10</v>
      </c>
      <c r="E14" s="13">
        <v>8816</v>
      </c>
      <c r="F14" s="32"/>
      <c r="G14" s="34"/>
      <c r="H14" s="35"/>
      <c r="I14" s="32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32</v>
      </c>
      <c r="B15" s="13">
        <v>249.59</v>
      </c>
      <c r="C15" s="28"/>
      <c r="D15" s="28" t="s">
        <v>11</v>
      </c>
      <c r="E15" s="13"/>
      <c r="F15" s="32"/>
      <c r="G15" s="34"/>
      <c r="H15" s="35"/>
      <c r="I15" s="32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48</v>
      </c>
      <c r="B16" s="13">
        <v>22544.41</v>
      </c>
      <c r="C16" s="28"/>
      <c r="D16" s="28" t="s">
        <v>12</v>
      </c>
      <c r="E16" s="13">
        <v>35469</v>
      </c>
      <c r="F16" s="32"/>
      <c r="G16" s="34"/>
      <c r="H16" s="35"/>
      <c r="I16" s="32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33</v>
      </c>
      <c r="B17" s="13">
        <v>74.72</v>
      </c>
      <c r="C17" s="28"/>
      <c r="D17" s="17" t="s">
        <v>13</v>
      </c>
      <c r="E17" s="13"/>
      <c r="F17" s="32"/>
      <c r="G17" s="34"/>
      <c r="H17" s="35"/>
      <c r="I17" s="32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69</v>
      </c>
      <c r="B18" s="13">
        <v>290334.52</v>
      </c>
      <c r="C18" s="28"/>
      <c r="D18" s="17" t="s">
        <v>14</v>
      </c>
      <c r="E18" s="13">
        <v>18171.27</v>
      </c>
      <c r="F18" s="32"/>
      <c r="G18" s="34"/>
      <c r="H18" s="35"/>
      <c r="I18" s="32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43305.98</v>
      </c>
      <c r="C19" s="28"/>
      <c r="D19" s="28" t="s">
        <v>15</v>
      </c>
      <c r="E19" s="13">
        <v>40138</v>
      </c>
      <c r="F19" s="32"/>
      <c r="G19" s="34"/>
      <c r="H19" s="35"/>
      <c r="I19" s="32"/>
      <c r="J19" s="24"/>
      <c r="K19" s="24"/>
      <c r="L19" s="24"/>
      <c r="M19" s="1"/>
      <c r="N19" s="1"/>
      <c r="O19" s="1"/>
      <c r="S19" s="1"/>
    </row>
    <row r="20" spans="1:20">
      <c r="A20" s="12" t="s">
        <v>57</v>
      </c>
      <c r="B20" s="13">
        <v>9697.1</v>
      </c>
      <c r="C20" s="28"/>
      <c r="D20" s="28" t="s">
        <v>16</v>
      </c>
      <c r="E20" s="13">
        <v>247268.83</v>
      </c>
      <c r="F20" s="32"/>
      <c r="G20" s="34"/>
      <c r="H20" s="35"/>
      <c r="I20" s="32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>
        <v>994.61</v>
      </c>
      <c r="C21" s="28"/>
      <c r="D21" s="28" t="s">
        <v>17</v>
      </c>
      <c r="E21" s="13">
        <v>2400</v>
      </c>
      <c r="F21" s="32"/>
      <c r="G21" s="34"/>
      <c r="H21" s="35"/>
      <c r="I21" s="32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6">
        <v>11827</v>
      </c>
      <c r="C22" s="28"/>
      <c r="D22" s="28" t="s">
        <v>18</v>
      </c>
      <c r="E22" s="13">
        <v>1949.62</v>
      </c>
      <c r="F22" s="32"/>
      <c r="G22" s="34"/>
      <c r="H22" s="29"/>
      <c r="I22" s="32"/>
      <c r="J22" s="24"/>
      <c r="K22" s="24"/>
      <c r="L22" s="24"/>
      <c r="M22" s="1"/>
      <c r="N22" s="1"/>
      <c r="O22" s="1"/>
      <c r="S22" s="1"/>
    </row>
    <row r="23" spans="1:20">
      <c r="A23" s="12" t="s">
        <v>37</v>
      </c>
      <c r="B23" s="7"/>
      <c r="C23" s="28"/>
      <c r="D23" s="28" t="s">
        <v>38</v>
      </c>
      <c r="E23" s="13">
        <v>2951.57</v>
      </c>
      <c r="F23" s="32"/>
      <c r="G23" s="32"/>
      <c r="H23" s="32"/>
      <c r="I23" s="33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219552.35</v>
      </c>
      <c r="C24" s="28"/>
      <c r="D24" s="28"/>
      <c r="E24" s="13"/>
      <c r="F24" s="32"/>
      <c r="G24" s="32"/>
      <c r="H24" s="29"/>
      <c r="I24" s="33"/>
      <c r="J24" s="24"/>
      <c r="K24" s="24"/>
      <c r="L24" s="24"/>
      <c r="M24" s="1"/>
      <c r="N24" s="1"/>
      <c r="O24" s="1"/>
      <c r="S24" s="1"/>
    </row>
    <row r="25" spans="1:20">
      <c r="A25" s="12" t="s">
        <v>52</v>
      </c>
      <c r="B25" s="13">
        <v>8199.2000000000007</v>
      </c>
      <c r="C25" s="28"/>
      <c r="D25" s="28"/>
      <c r="E25" s="16"/>
      <c r="F25" s="32"/>
      <c r="G25" s="32"/>
      <c r="H25" s="37"/>
      <c r="I25" s="33"/>
      <c r="J25" s="24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2265.94</v>
      </c>
      <c r="C26" s="18"/>
      <c r="D26" s="18"/>
      <c r="E26" s="15"/>
      <c r="F26" s="32"/>
      <c r="G26" s="32"/>
      <c r="H26" s="29"/>
      <c r="I26" s="33"/>
      <c r="J26" s="24"/>
      <c r="K26" s="24"/>
      <c r="L26" s="24"/>
      <c r="M26" s="1"/>
      <c r="N26" s="1"/>
      <c r="O26" s="1"/>
      <c r="S26" s="1"/>
    </row>
    <row r="27" spans="1:20">
      <c r="A27" s="12" t="s">
        <v>68</v>
      </c>
      <c r="B27" s="16">
        <v>3211.21</v>
      </c>
      <c r="C27" s="18"/>
      <c r="D27" s="18"/>
      <c r="E27" s="15"/>
      <c r="F27" s="32"/>
      <c r="G27" s="32"/>
      <c r="H27" s="29"/>
      <c r="I27" s="33"/>
      <c r="J27" s="24"/>
      <c r="K27" s="24"/>
      <c r="L27" s="24"/>
      <c r="M27" s="1"/>
      <c r="N27" s="1"/>
      <c r="O27" s="1"/>
      <c r="S27" s="1"/>
    </row>
    <row r="28" spans="1:20">
      <c r="A28" s="12" t="s">
        <v>60</v>
      </c>
      <c r="B28" s="16">
        <v>1640.26</v>
      </c>
      <c r="C28" s="28"/>
      <c r="D28" s="28"/>
      <c r="E28" s="16"/>
      <c r="F28" s="32"/>
      <c r="G28" s="32"/>
      <c r="H28" s="29"/>
      <c r="I28" s="33"/>
      <c r="J28" s="24"/>
      <c r="K28" s="24"/>
      <c r="L28" s="24"/>
      <c r="M28" s="1"/>
      <c r="N28" s="1"/>
      <c r="O28" s="1"/>
      <c r="S28" s="1"/>
    </row>
    <row r="29" spans="1:20">
      <c r="A29" s="12" t="s">
        <v>61</v>
      </c>
      <c r="B29" s="16">
        <v>8621.5</v>
      </c>
      <c r="C29" s="28"/>
      <c r="D29" s="28"/>
      <c r="E29" s="16"/>
      <c r="F29" s="32"/>
      <c r="G29" s="38"/>
      <c r="H29" s="29"/>
      <c r="I29" s="33"/>
      <c r="J29" s="24"/>
      <c r="K29" s="24"/>
      <c r="L29" s="24"/>
      <c r="M29" s="1"/>
      <c r="N29" s="1"/>
      <c r="O29" s="1"/>
    </row>
    <row r="30" spans="1:20">
      <c r="A30" s="12" t="s">
        <v>67</v>
      </c>
      <c r="B30" s="16">
        <v>11978.32</v>
      </c>
      <c r="C30" s="31"/>
      <c r="D30" s="31"/>
      <c r="E30" s="16"/>
      <c r="F30" s="32"/>
      <c r="G30" s="38"/>
      <c r="H30" s="29"/>
      <c r="I30" s="33"/>
      <c r="J30" s="24"/>
      <c r="K30" s="24"/>
      <c r="L30" s="24"/>
      <c r="M30" s="1"/>
      <c r="N30" s="1"/>
      <c r="O30" s="1"/>
    </row>
    <row r="31" spans="1:20">
      <c r="A31" s="25" t="s">
        <v>42</v>
      </c>
      <c r="B31" s="26">
        <f>SUM(B9:B30)</f>
        <v>1061589.4999999998</v>
      </c>
      <c r="C31" s="27"/>
      <c r="D31" s="27"/>
      <c r="E31" s="26">
        <f>SUM(E9:E29)</f>
        <v>596425.54999999993</v>
      </c>
      <c r="F31" s="38"/>
      <c r="G31" s="38"/>
      <c r="H31" s="29"/>
      <c r="I31" s="33"/>
      <c r="J31" s="24"/>
      <c r="K31" s="24"/>
      <c r="L31" s="24"/>
      <c r="M31" s="1"/>
      <c r="N31" s="1"/>
      <c r="O31" s="1"/>
    </row>
    <row r="32" spans="1:20">
      <c r="A32" s="19"/>
      <c r="B32" s="20"/>
      <c r="C32" s="24"/>
      <c r="D32" s="24"/>
      <c r="E32" s="20"/>
      <c r="F32" s="38"/>
      <c r="G32" s="38"/>
      <c r="H32" s="38"/>
      <c r="I32" s="32"/>
      <c r="J32" s="1"/>
      <c r="K32" s="1"/>
      <c r="L32" s="1"/>
      <c r="M32" s="1"/>
      <c r="N32" s="1"/>
      <c r="O32" s="1"/>
    </row>
    <row r="33" spans="1:21">
      <c r="A33" s="19"/>
      <c r="B33" s="20"/>
      <c r="C33" s="24"/>
      <c r="D33" s="24"/>
      <c r="E33" s="20"/>
      <c r="F33" s="38"/>
      <c r="G33" s="38"/>
      <c r="H33" s="38"/>
      <c r="I33" s="32"/>
      <c r="J33" s="1"/>
      <c r="K33" s="7"/>
      <c r="L33" s="7"/>
      <c r="M33" s="7"/>
      <c r="N33" s="1"/>
      <c r="O33" s="1"/>
    </row>
    <row r="34" spans="1:21">
      <c r="A34" s="8"/>
      <c r="B34" s="7"/>
      <c r="C34" s="1"/>
      <c r="D34" s="1"/>
      <c r="E34" s="7"/>
      <c r="F34" s="38"/>
      <c r="G34" s="32"/>
      <c r="H34" s="38"/>
      <c r="I34" s="32"/>
      <c r="J34" s="1"/>
      <c r="K34" s="1"/>
      <c r="L34" s="1"/>
      <c r="M34" s="1"/>
      <c r="N34" s="1"/>
      <c r="O34" s="1"/>
    </row>
    <row r="35" spans="1:21" ht="15.75" thickBot="1">
      <c r="A35" s="8"/>
      <c r="B35" s="7"/>
      <c r="C35" s="1"/>
      <c r="D35" s="10" t="s">
        <v>43</v>
      </c>
      <c r="E35" s="11">
        <f>(4208510.45+B31)-E31</f>
        <v>4673674.4000000004</v>
      </c>
      <c r="F35" s="38"/>
      <c r="G35" s="38"/>
      <c r="H35" s="38"/>
      <c r="I35" s="32"/>
      <c r="J35" s="1"/>
      <c r="K35" s="1"/>
      <c r="L35" s="1"/>
      <c r="M35" s="1"/>
      <c r="N35" s="1"/>
      <c r="O35" s="1"/>
    </row>
    <row r="36" spans="1:21" ht="15.75" thickTop="1">
      <c r="A36" s="8"/>
      <c r="B36" s="7"/>
      <c r="C36" s="1"/>
      <c r="D36" s="1"/>
      <c r="E36" s="1"/>
      <c r="F36" s="32"/>
      <c r="G36" s="32"/>
      <c r="H36" s="38"/>
      <c r="I36" s="32"/>
      <c r="J36" s="1"/>
      <c r="K36" s="1"/>
      <c r="L36" s="1"/>
      <c r="M36" s="1"/>
      <c r="N36" s="1"/>
      <c r="O36" s="1"/>
    </row>
    <row r="37" spans="1:21">
      <c r="A37" s="19"/>
      <c r="B37" s="20"/>
      <c r="C37" s="1"/>
      <c r="D37" s="1"/>
      <c r="E37" s="1"/>
      <c r="F37" s="32"/>
      <c r="G37" s="32"/>
      <c r="H37" s="38"/>
      <c r="I37" s="32"/>
      <c r="J37" s="1"/>
      <c r="K37" s="1"/>
      <c r="L37" s="1"/>
      <c r="M37" s="1"/>
      <c r="N37" s="1"/>
      <c r="O37" s="1"/>
    </row>
    <row r="38" spans="1:21">
      <c r="A38" s="19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>
      <c r="A39" s="19"/>
      <c r="B39" s="20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</row>
    <row r="40" spans="1:21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21">
      <c r="A41" s="1"/>
      <c r="B41" s="1"/>
      <c r="C41" s="1"/>
      <c r="D41" s="1"/>
      <c r="E41" s="1"/>
      <c r="F41" s="1"/>
      <c r="G41" s="1"/>
      <c r="H41" s="7"/>
      <c r="I41" s="1"/>
      <c r="J41" s="1"/>
      <c r="K41" s="1"/>
      <c r="L41" s="1"/>
      <c r="M41" s="1"/>
      <c r="N41" s="1"/>
      <c r="O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21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I45" s="1"/>
      <c r="J45" s="1"/>
      <c r="L45" s="1"/>
    </row>
    <row r="46" spans="1:21">
      <c r="I46" s="1"/>
      <c r="J46" s="1"/>
      <c r="L46" s="1"/>
    </row>
    <row r="47" spans="1:21">
      <c r="I47" s="1"/>
      <c r="L47" s="1"/>
    </row>
    <row r="48" spans="1:21">
      <c r="I48" s="1"/>
      <c r="L48" s="1"/>
    </row>
    <row r="49" spans="9:23">
      <c r="I49" s="1"/>
      <c r="L49" s="1"/>
    </row>
    <row r="50" spans="9:23">
      <c r="I50" s="1"/>
      <c r="L50" s="1"/>
    </row>
    <row r="51" spans="9:23">
      <c r="I51" s="1"/>
      <c r="L51" s="1"/>
    </row>
    <row r="52" spans="9:23">
      <c r="I52" s="1"/>
      <c r="L52" s="1"/>
    </row>
    <row r="53" spans="9:23">
      <c r="I53" s="1"/>
      <c r="L53" s="1"/>
    </row>
    <row r="54" spans="9:23">
      <c r="I54" s="1"/>
      <c r="L54" s="1"/>
    </row>
    <row r="55" spans="9:23">
      <c r="I55" s="1"/>
      <c r="L55" s="1"/>
    </row>
    <row r="56" spans="9:23">
      <c r="I56" s="1"/>
      <c r="L56" s="1"/>
    </row>
    <row r="57" spans="9:23">
      <c r="I57" s="1"/>
      <c r="L57" s="1"/>
    </row>
    <row r="58" spans="9:23">
      <c r="I58" s="1"/>
      <c r="L58" s="1"/>
    </row>
    <row r="59" spans="9:23">
      <c r="I59" s="1"/>
      <c r="L59" s="1"/>
    </row>
    <row r="60" spans="9:23">
      <c r="I60" s="1"/>
    </row>
    <row r="61" spans="9:23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9:23">
      <c r="I62" s="1"/>
    </row>
    <row r="63" spans="9:23">
      <c r="I63" s="1"/>
    </row>
    <row r="64" spans="9:23">
      <c r="I64" s="1"/>
    </row>
    <row r="65" spans="6:18">
      <c r="I65" s="1"/>
    </row>
    <row r="67" spans="6:18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6:18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mergeCells count="5">
    <mergeCell ref="A1:E1"/>
    <mergeCell ref="A2:E2"/>
    <mergeCell ref="A3:E3"/>
    <mergeCell ref="A7:B7"/>
    <mergeCell ref="D7:E7"/>
  </mergeCells>
  <pageMargins left="0.7" right="0.7" top="0.66" bottom="0.4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8"/>
  <sheetViews>
    <sheetView topLeftCell="A13" zoomScaleNormal="100" workbookViewId="0">
      <selection activeCell="G14" sqref="G14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12.7109375" customWidth="1"/>
    <col min="8" max="8" width="9" customWidth="1"/>
    <col min="9" max="9" width="9.85546875" customWidth="1"/>
    <col min="10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70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4673674.4000000004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31" t="s">
        <v>0</v>
      </c>
      <c r="B8" s="31" t="s">
        <v>1</v>
      </c>
      <c r="C8" s="31"/>
      <c r="D8" s="31" t="s">
        <v>2</v>
      </c>
      <c r="E8" s="31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88101.73</v>
      </c>
      <c r="C9" s="31"/>
      <c r="D9" s="31" t="s">
        <v>5</v>
      </c>
      <c r="E9" s="13">
        <v>215380.26</v>
      </c>
      <c r="F9" s="32"/>
      <c r="G9" s="34"/>
      <c r="H9" s="35"/>
      <c r="I9" s="32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>
        <v>2129.7399999999998</v>
      </c>
      <c r="C10" s="31"/>
      <c r="D10" s="31" t="s">
        <v>6</v>
      </c>
      <c r="E10" s="13">
        <v>6443.36</v>
      </c>
      <c r="F10" s="32"/>
      <c r="G10" s="34"/>
      <c r="H10" s="35"/>
      <c r="I10" s="32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/>
      <c r="C11" s="31"/>
      <c r="D11" s="17" t="s">
        <v>7</v>
      </c>
      <c r="E11" s="13">
        <v>13475.14</v>
      </c>
      <c r="F11" s="32"/>
      <c r="G11" s="34"/>
      <c r="H11" s="35"/>
      <c r="I11" s="32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126247.33</v>
      </c>
      <c r="C12" s="31"/>
      <c r="D12" s="31" t="s">
        <v>8</v>
      </c>
      <c r="E12" s="13"/>
      <c r="F12" s="32"/>
      <c r="G12" s="34"/>
      <c r="H12" s="35"/>
      <c r="I12" s="32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28</v>
      </c>
      <c r="B13" s="13"/>
      <c r="C13" s="31"/>
      <c r="D13" s="17" t="s">
        <v>9</v>
      </c>
      <c r="E13" s="13"/>
      <c r="F13" s="32"/>
      <c r="G13" s="34"/>
      <c r="H13" s="35"/>
      <c r="I13" s="32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6621.33</v>
      </c>
      <c r="C14" s="31"/>
      <c r="D14" s="31" t="s">
        <v>10</v>
      </c>
      <c r="E14" s="13"/>
      <c r="F14" s="32"/>
      <c r="G14" s="34"/>
      <c r="H14" s="35"/>
      <c r="I14" s="32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32</v>
      </c>
      <c r="B15" s="13"/>
      <c r="C15" s="31"/>
      <c r="D15" s="31" t="s">
        <v>11</v>
      </c>
      <c r="E15" s="13"/>
      <c r="F15" s="32"/>
      <c r="G15" s="34"/>
      <c r="H15" s="35"/>
      <c r="I15" s="32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48</v>
      </c>
      <c r="B16" s="13"/>
      <c r="C16" s="31"/>
      <c r="D16" s="31" t="s">
        <v>12</v>
      </c>
      <c r="E16" s="13">
        <v>33516</v>
      </c>
      <c r="F16" s="32"/>
      <c r="G16" s="34"/>
      <c r="H16" s="35"/>
      <c r="I16" s="32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33</v>
      </c>
      <c r="B17" s="13"/>
      <c r="C17" s="31"/>
      <c r="D17" s="17" t="s">
        <v>13</v>
      </c>
      <c r="E17" s="13"/>
      <c r="F17" s="32"/>
      <c r="G17" s="34"/>
      <c r="H17" s="35"/>
      <c r="I17" s="32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69</v>
      </c>
      <c r="B18" s="13"/>
      <c r="C18" s="31"/>
      <c r="D18" s="17" t="s">
        <v>14</v>
      </c>
      <c r="E18" s="13">
        <v>12184.96</v>
      </c>
      <c r="F18" s="32"/>
      <c r="G18" s="34"/>
      <c r="H18" s="35"/>
      <c r="I18" s="32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51050.39</v>
      </c>
      <c r="C19" s="31"/>
      <c r="D19" s="31" t="s">
        <v>15</v>
      </c>
      <c r="E19" s="13">
        <v>71530</v>
      </c>
      <c r="F19" s="32"/>
      <c r="G19" s="34"/>
      <c r="H19" s="35"/>
      <c r="I19" s="32"/>
      <c r="J19" s="24"/>
      <c r="K19" s="24"/>
      <c r="L19" s="24"/>
      <c r="M19" s="1"/>
      <c r="N19" s="1"/>
      <c r="O19" s="1"/>
      <c r="S19" s="1"/>
    </row>
    <row r="20" spans="1:20">
      <c r="A20" s="12" t="s">
        <v>57</v>
      </c>
      <c r="B20" s="13"/>
      <c r="C20" s="31"/>
      <c r="D20" s="31" t="s">
        <v>16</v>
      </c>
      <c r="E20" s="13">
        <v>115314.29</v>
      </c>
      <c r="F20" s="32"/>
      <c r="G20" s="34"/>
      <c r="H20" s="35"/>
      <c r="I20" s="32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>
        <v>246945.45</v>
      </c>
      <c r="C21" s="31"/>
      <c r="D21" s="31" t="s">
        <v>17</v>
      </c>
      <c r="E21" s="13"/>
      <c r="F21" s="32"/>
      <c r="G21" s="34"/>
      <c r="H21" s="35"/>
      <c r="I21" s="32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6">
        <v>12988.23</v>
      </c>
      <c r="C22" s="31"/>
      <c r="D22" s="31" t="s">
        <v>18</v>
      </c>
      <c r="E22" s="13">
        <v>1958.3</v>
      </c>
      <c r="F22" s="32"/>
      <c r="G22" s="34"/>
      <c r="H22" s="29"/>
      <c r="I22" s="32"/>
      <c r="J22" s="24"/>
      <c r="K22" s="24"/>
      <c r="L22" s="24"/>
      <c r="M22" s="1"/>
      <c r="N22" s="1"/>
      <c r="O22" s="1"/>
      <c r="S22" s="1"/>
    </row>
    <row r="23" spans="1:20">
      <c r="A23" s="12" t="s">
        <v>63</v>
      </c>
      <c r="B23" s="7">
        <v>61761.55</v>
      </c>
      <c r="C23" s="31"/>
      <c r="D23" s="31" t="s">
        <v>38</v>
      </c>
      <c r="E23" s="13">
        <v>4378.6499999999996</v>
      </c>
      <c r="F23" s="32"/>
      <c r="G23" s="32"/>
      <c r="H23" s="32"/>
      <c r="I23" s="33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48035.29</v>
      </c>
      <c r="C24" s="31"/>
      <c r="D24" s="31"/>
      <c r="E24" s="13"/>
      <c r="F24" s="32"/>
      <c r="G24" s="32"/>
      <c r="H24" s="29"/>
      <c r="I24" s="33"/>
      <c r="J24" s="33"/>
      <c r="K24" s="24"/>
      <c r="L24" s="24"/>
      <c r="M24" s="1"/>
      <c r="N24" s="1"/>
      <c r="O24" s="1"/>
      <c r="S24" s="1"/>
    </row>
    <row r="25" spans="1:20">
      <c r="A25" s="12" t="s">
        <v>52</v>
      </c>
      <c r="B25" s="13"/>
      <c r="C25" s="31"/>
      <c r="D25" s="31"/>
      <c r="E25" s="16"/>
      <c r="F25" s="32"/>
      <c r="G25" s="32"/>
      <c r="H25" s="37"/>
      <c r="I25" s="33"/>
      <c r="J25" s="24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461.31</v>
      </c>
      <c r="C26" s="18"/>
      <c r="D26" s="18"/>
      <c r="E26" s="15"/>
      <c r="F26" s="32"/>
      <c r="G26" s="32"/>
      <c r="H26" s="29"/>
      <c r="I26" s="33"/>
      <c r="J26" s="24"/>
      <c r="K26" s="24"/>
      <c r="L26" s="24"/>
      <c r="M26" s="1"/>
      <c r="N26" s="1"/>
      <c r="O26" s="1"/>
      <c r="S26" s="1"/>
    </row>
    <row r="27" spans="1:20">
      <c r="A27" s="12" t="s">
        <v>68</v>
      </c>
      <c r="B27" s="16">
        <v>4378.6499999999996</v>
      </c>
      <c r="C27" s="18"/>
      <c r="D27" s="18"/>
      <c r="E27" s="15"/>
      <c r="F27" s="32"/>
      <c r="G27" s="32"/>
      <c r="H27" s="29"/>
      <c r="I27" s="33"/>
      <c r="J27" s="24"/>
      <c r="K27" s="24"/>
      <c r="L27" s="24"/>
      <c r="M27" s="1"/>
      <c r="N27" s="1"/>
      <c r="O27" s="1"/>
      <c r="S27" s="1"/>
    </row>
    <row r="28" spans="1:20">
      <c r="A28" s="12" t="s">
        <v>60</v>
      </c>
      <c r="B28" s="16">
        <v>1711.34</v>
      </c>
      <c r="C28" s="31"/>
      <c r="D28" s="31"/>
      <c r="E28" s="16"/>
      <c r="F28" s="32"/>
      <c r="G28" s="32"/>
      <c r="H28" s="29"/>
      <c r="I28" s="33"/>
      <c r="J28" s="24"/>
      <c r="K28" s="24"/>
      <c r="L28" s="24"/>
      <c r="M28" s="1"/>
      <c r="N28" s="1"/>
      <c r="O28" s="1"/>
      <c r="S28" s="1"/>
    </row>
    <row r="29" spans="1:20">
      <c r="A29" s="12" t="s">
        <v>61</v>
      </c>
      <c r="B29" s="16">
        <v>17969.830000000002</v>
      </c>
      <c r="C29" s="31"/>
      <c r="D29" s="31"/>
      <c r="E29" s="16"/>
      <c r="F29" s="32"/>
      <c r="G29" s="38"/>
      <c r="H29" s="29"/>
      <c r="I29" s="33"/>
      <c r="J29" s="24"/>
      <c r="K29" s="24"/>
      <c r="L29" s="24"/>
      <c r="M29" s="1"/>
      <c r="N29" s="1"/>
      <c r="O29" s="1"/>
    </row>
    <row r="30" spans="1:20">
      <c r="A30" s="12" t="s">
        <v>67</v>
      </c>
      <c r="B30" s="16"/>
      <c r="C30" s="31"/>
      <c r="D30" s="31"/>
      <c r="E30" s="16"/>
      <c r="F30" s="32"/>
      <c r="G30" s="38"/>
      <c r="H30" s="29"/>
      <c r="I30" s="33"/>
      <c r="J30" s="24"/>
      <c r="K30" s="24"/>
      <c r="L30" s="24"/>
      <c r="M30" s="1"/>
      <c r="N30" s="1"/>
      <c r="O30" s="1"/>
    </row>
    <row r="31" spans="1:20">
      <c r="A31" s="25" t="s">
        <v>42</v>
      </c>
      <c r="B31" s="26">
        <f>SUM(B9:B30)</f>
        <v>668402.17000000004</v>
      </c>
      <c r="C31" s="27"/>
      <c r="D31" s="27"/>
      <c r="E31" s="26">
        <f>SUM(E9:E29)</f>
        <v>474180.96</v>
      </c>
      <c r="F31" s="38"/>
      <c r="G31" s="38"/>
      <c r="H31" s="29"/>
      <c r="I31" s="33"/>
      <c r="J31" s="24"/>
      <c r="K31" s="24"/>
      <c r="L31" s="24"/>
      <c r="M31" s="1"/>
      <c r="N31" s="1"/>
      <c r="O31" s="1"/>
    </row>
    <row r="32" spans="1:20">
      <c r="A32" s="19"/>
      <c r="B32" s="20"/>
      <c r="C32" s="24"/>
      <c r="D32" s="24"/>
      <c r="E32" s="20"/>
      <c r="F32" s="38"/>
      <c r="G32" s="38"/>
      <c r="H32" s="38"/>
      <c r="I32" s="32"/>
      <c r="J32" s="1"/>
      <c r="K32" s="1"/>
      <c r="L32" s="1"/>
      <c r="M32" s="1"/>
      <c r="N32" s="1"/>
      <c r="O32" s="1"/>
    </row>
    <row r="33" spans="1:21">
      <c r="A33" s="19"/>
      <c r="B33" s="20"/>
      <c r="C33" s="24"/>
      <c r="D33" s="24"/>
      <c r="E33" s="20"/>
      <c r="F33" s="38"/>
      <c r="G33" s="38"/>
      <c r="H33" s="38"/>
      <c r="I33" s="32"/>
      <c r="J33" s="1"/>
      <c r="K33" s="7"/>
      <c r="L33" s="7"/>
      <c r="M33" s="7"/>
      <c r="N33" s="1"/>
      <c r="O33" s="1"/>
    </row>
    <row r="34" spans="1:21">
      <c r="A34" s="8"/>
      <c r="B34" s="7"/>
      <c r="C34" s="1"/>
      <c r="D34" s="1"/>
      <c r="E34" s="7"/>
      <c r="F34" s="38"/>
      <c r="G34" s="32"/>
      <c r="H34" s="38"/>
      <c r="I34" s="32"/>
      <c r="J34" s="1"/>
      <c r="K34" s="1"/>
      <c r="L34" s="1"/>
      <c r="M34" s="1"/>
      <c r="N34" s="1"/>
      <c r="O34" s="1"/>
    </row>
    <row r="35" spans="1:21" ht="15.75" thickBot="1">
      <c r="A35" s="8"/>
      <c r="B35" s="7"/>
      <c r="C35" s="1"/>
      <c r="D35" s="10" t="s">
        <v>43</v>
      </c>
      <c r="E35" s="11">
        <f>(4673674.4+B31)-E31</f>
        <v>4867895.6100000003</v>
      </c>
      <c r="F35" s="38"/>
      <c r="G35" s="38"/>
      <c r="H35" s="38"/>
      <c r="I35" s="32"/>
      <c r="J35" s="1"/>
      <c r="K35" s="1"/>
      <c r="L35" s="1"/>
      <c r="M35" s="1"/>
      <c r="N35" s="1"/>
      <c r="O35" s="1"/>
    </row>
    <row r="36" spans="1:21" ht="15.75" thickTop="1">
      <c r="A36" s="8"/>
      <c r="B36" s="7"/>
      <c r="C36" s="1"/>
      <c r="D36" s="1"/>
      <c r="E36" s="1"/>
      <c r="F36" s="32"/>
      <c r="G36" s="32"/>
      <c r="H36" s="38"/>
      <c r="I36" s="32"/>
      <c r="J36" s="1"/>
      <c r="K36" s="1"/>
      <c r="L36" s="1"/>
      <c r="M36" s="1"/>
      <c r="N36" s="1"/>
      <c r="O36" s="1"/>
    </row>
    <row r="37" spans="1:21">
      <c r="A37" s="19"/>
      <c r="B37" s="20"/>
      <c r="C37" s="1"/>
      <c r="D37" s="1"/>
      <c r="E37" s="1"/>
      <c r="F37" s="32"/>
      <c r="G37" s="32"/>
      <c r="H37" s="38"/>
      <c r="I37" s="32"/>
      <c r="J37" s="1"/>
      <c r="K37" s="1"/>
      <c r="L37" s="1"/>
      <c r="M37" s="1"/>
      <c r="N37" s="1"/>
      <c r="O37" s="1"/>
    </row>
    <row r="38" spans="1:21">
      <c r="A38" s="19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>
      <c r="A39" s="19"/>
      <c r="B39" s="20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</row>
    <row r="40" spans="1:21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21">
      <c r="A41" s="1"/>
      <c r="B41" s="1"/>
      <c r="C41" s="1"/>
      <c r="D41" s="1"/>
      <c r="E41" s="1"/>
      <c r="F41" s="1"/>
      <c r="G41" s="1"/>
      <c r="H41" s="7"/>
      <c r="I41" s="1"/>
      <c r="J41" s="1"/>
      <c r="K41" s="1"/>
      <c r="L41" s="1"/>
      <c r="M41" s="1"/>
      <c r="N41" s="1"/>
      <c r="O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21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I45" s="1"/>
      <c r="J45" s="1"/>
      <c r="L45" s="1"/>
    </row>
    <row r="46" spans="1:21">
      <c r="I46" s="1"/>
      <c r="J46" s="1"/>
      <c r="L46" s="1"/>
    </row>
    <row r="47" spans="1:21">
      <c r="I47" s="1"/>
      <c r="L47" s="1"/>
    </row>
    <row r="48" spans="1:21">
      <c r="I48" s="1"/>
      <c r="L48" s="1"/>
    </row>
    <row r="49" spans="9:23">
      <c r="I49" s="1"/>
      <c r="L49" s="1"/>
    </row>
    <row r="50" spans="9:23">
      <c r="I50" s="1"/>
      <c r="L50" s="1"/>
    </row>
    <row r="51" spans="9:23">
      <c r="I51" s="1"/>
      <c r="L51" s="1"/>
    </row>
    <row r="52" spans="9:23">
      <c r="I52" s="1"/>
      <c r="L52" s="1"/>
    </row>
    <row r="53" spans="9:23">
      <c r="I53" s="1"/>
      <c r="L53" s="1"/>
    </row>
    <row r="54" spans="9:23">
      <c r="I54" s="1"/>
      <c r="L54" s="1"/>
    </row>
    <row r="55" spans="9:23">
      <c r="I55" s="1"/>
      <c r="L55" s="1"/>
    </row>
    <row r="56" spans="9:23">
      <c r="I56" s="1"/>
      <c r="L56" s="1"/>
    </row>
    <row r="57" spans="9:23">
      <c r="I57" s="1"/>
      <c r="L57" s="1"/>
    </row>
    <row r="58" spans="9:23">
      <c r="I58" s="1"/>
      <c r="L58" s="1"/>
    </row>
    <row r="59" spans="9:23">
      <c r="I59" s="1"/>
      <c r="L59" s="1"/>
    </row>
    <row r="60" spans="9:23">
      <c r="I60" s="1"/>
    </row>
    <row r="61" spans="9:23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9:23">
      <c r="I62" s="1"/>
    </row>
    <row r="63" spans="9:23">
      <c r="I63" s="1"/>
    </row>
    <row r="64" spans="9:23">
      <c r="I64" s="1"/>
    </row>
    <row r="65" spans="6:18">
      <c r="I65" s="1"/>
    </row>
    <row r="67" spans="6:18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6:18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mergeCells count="5">
    <mergeCell ref="A1:E1"/>
    <mergeCell ref="A2:E2"/>
    <mergeCell ref="A3:E3"/>
    <mergeCell ref="A7:B7"/>
    <mergeCell ref="D7:E7"/>
  </mergeCells>
  <pageMargins left="0.7" right="0.7" top="0.66" bottom="0.4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68"/>
  <sheetViews>
    <sheetView topLeftCell="A4" zoomScaleNormal="100" workbookViewId="0">
      <selection activeCell="H8" sqref="H8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12.7109375" customWidth="1"/>
    <col min="8" max="8" width="9" customWidth="1"/>
    <col min="9" max="9" width="9.85546875" customWidth="1"/>
    <col min="10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74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4867895.6100000003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39" t="s">
        <v>0</v>
      </c>
      <c r="B8" s="39" t="s">
        <v>1</v>
      </c>
      <c r="C8" s="39"/>
      <c r="D8" s="39" t="s">
        <v>2</v>
      </c>
      <c r="E8" s="39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73155.97</v>
      </c>
      <c r="C9" s="39"/>
      <c r="D9" s="39" t="s">
        <v>5</v>
      </c>
      <c r="E9" s="13">
        <v>241801.26</v>
      </c>
      <c r="F9" s="32"/>
      <c r="G9" s="38"/>
      <c r="H9" s="35"/>
      <c r="I9" s="32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/>
      <c r="C10" s="39"/>
      <c r="D10" s="39" t="s">
        <v>6</v>
      </c>
      <c r="E10" s="13">
        <v>16515.22</v>
      </c>
      <c r="F10" s="32"/>
      <c r="G10" s="29"/>
      <c r="H10" s="35"/>
      <c r="I10" s="32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/>
      <c r="C11" s="39"/>
      <c r="D11" s="17" t="s">
        <v>7</v>
      </c>
      <c r="E11" s="13">
        <v>28684.48</v>
      </c>
      <c r="F11" s="32"/>
      <c r="G11" s="29"/>
      <c r="H11" s="35"/>
      <c r="I11" s="32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1671.67</v>
      </c>
      <c r="C12" s="39"/>
      <c r="D12" s="39" t="s">
        <v>73</v>
      </c>
      <c r="E12" s="13">
        <v>86951.28</v>
      </c>
      <c r="F12" s="32"/>
      <c r="G12" s="29"/>
      <c r="H12" s="35"/>
      <c r="I12" s="32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71</v>
      </c>
      <c r="B13" s="13">
        <v>3997.43</v>
      </c>
      <c r="C13" s="39"/>
      <c r="D13" s="17" t="s">
        <v>9</v>
      </c>
      <c r="E13" s="13">
        <v>25000</v>
      </c>
      <c r="F13" s="32"/>
      <c r="G13" s="29"/>
      <c r="H13" s="35"/>
      <c r="I13" s="32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60445.7</v>
      </c>
      <c r="C14" s="39"/>
      <c r="D14" s="39" t="s">
        <v>10</v>
      </c>
      <c r="E14" s="13">
        <v>13964</v>
      </c>
      <c r="F14" s="32"/>
      <c r="G14" s="29"/>
      <c r="H14" s="35"/>
      <c r="I14" s="32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32</v>
      </c>
      <c r="B15" s="13"/>
      <c r="C15" s="39"/>
      <c r="D15" s="39" t="s">
        <v>72</v>
      </c>
      <c r="E15" s="13"/>
      <c r="F15" s="32"/>
      <c r="G15" s="29"/>
      <c r="H15" s="35"/>
      <c r="I15" s="32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48</v>
      </c>
      <c r="B16" s="13"/>
      <c r="C16" s="39"/>
      <c r="D16" s="39" t="s">
        <v>12</v>
      </c>
      <c r="E16" s="13">
        <v>33027</v>
      </c>
      <c r="F16" s="32"/>
      <c r="G16" s="29"/>
      <c r="H16" s="35"/>
      <c r="I16" s="32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33</v>
      </c>
      <c r="B17" s="13"/>
      <c r="C17" s="39"/>
      <c r="D17" s="17" t="s">
        <v>13</v>
      </c>
      <c r="E17" s="13"/>
      <c r="F17" s="32"/>
      <c r="G17" s="29"/>
      <c r="H17" s="35"/>
      <c r="I17" s="32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69</v>
      </c>
      <c r="B18" s="13"/>
      <c r="C18" s="39"/>
      <c r="D18" s="17" t="s">
        <v>14</v>
      </c>
      <c r="E18" s="13">
        <v>72051.42</v>
      </c>
      <c r="F18" s="32"/>
      <c r="G18" s="29"/>
      <c r="H18" s="35"/>
      <c r="I18" s="32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52050.04</v>
      </c>
      <c r="C19" s="39"/>
      <c r="D19" s="39" t="s">
        <v>15</v>
      </c>
      <c r="E19" s="13">
        <v>58193</v>
      </c>
      <c r="F19" s="32"/>
      <c r="G19" s="29"/>
      <c r="H19" s="35"/>
      <c r="I19" s="32"/>
      <c r="J19" s="24"/>
      <c r="K19" s="24"/>
      <c r="L19" s="24"/>
      <c r="M19" s="1"/>
      <c r="N19" s="1"/>
      <c r="O19" s="1"/>
      <c r="S19" s="1"/>
    </row>
    <row r="20" spans="1:20">
      <c r="A20" s="12" t="s">
        <v>57</v>
      </c>
      <c r="B20" s="13"/>
      <c r="C20" s="39"/>
      <c r="D20" s="39" t="s">
        <v>16</v>
      </c>
      <c r="E20" s="13">
        <v>119432.98</v>
      </c>
      <c r="F20" s="32"/>
      <c r="G20" s="29"/>
      <c r="H20" s="35"/>
      <c r="I20" s="32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>
        <v>29305.360000000001</v>
      </c>
      <c r="C21" s="39"/>
      <c r="D21" s="39" t="s">
        <v>50</v>
      </c>
      <c r="E21" s="13">
        <v>5336</v>
      </c>
      <c r="F21" s="32"/>
      <c r="G21" s="29"/>
      <c r="H21" s="35"/>
      <c r="I21" s="32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6">
        <v>6119.78</v>
      </c>
      <c r="C22" s="39"/>
      <c r="D22" s="39" t="s">
        <v>18</v>
      </c>
      <c r="E22" s="13">
        <v>1847.24</v>
      </c>
      <c r="F22" s="32"/>
      <c r="G22" s="29"/>
      <c r="H22" s="29"/>
      <c r="I22" s="32"/>
      <c r="J22" s="24"/>
      <c r="K22" s="24"/>
      <c r="L22" s="24"/>
      <c r="M22" s="1"/>
      <c r="N22" s="1"/>
      <c r="O22" s="1"/>
      <c r="S22" s="1"/>
    </row>
    <row r="23" spans="1:20">
      <c r="A23" s="12" t="s">
        <v>63</v>
      </c>
      <c r="B23" s="7"/>
      <c r="C23" s="39"/>
      <c r="D23" s="39" t="s">
        <v>38</v>
      </c>
      <c r="E23" s="13">
        <v>233958.3</v>
      </c>
      <c r="F23" s="32"/>
      <c r="G23" s="29"/>
      <c r="H23" s="32"/>
      <c r="I23" s="33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17502.830000000002</v>
      </c>
      <c r="C24" s="39"/>
      <c r="D24" s="39"/>
      <c r="E24" s="13"/>
      <c r="F24" s="32"/>
      <c r="G24" s="32"/>
      <c r="H24" s="29"/>
      <c r="I24" s="33"/>
      <c r="J24" s="33"/>
      <c r="K24" s="24"/>
      <c r="L24" s="24"/>
      <c r="M24" s="1"/>
      <c r="N24" s="1"/>
      <c r="O24" s="1"/>
      <c r="S24" s="1"/>
    </row>
    <row r="25" spans="1:20">
      <c r="A25" s="12" t="s">
        <v>52</v>
      </c>
      <c r="B25" s="13"/>
      <c r="C25" s="39"/>
      <c r="D25" s="39"/>
      <c r="E25" s="16"/>
      <c r="F25" s="32"/>
      <c r="G25" s="32"/>
      <c r="H25" s="37"/>
      <c r="I25" s="33"/>
      <c r="J25" s="24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3263.59</v>
      </c>
      <c r="C26" s="18"/>
      <c r="D26" s="18"/>
      <c r="E26" s="15"/>
      <c r="F26" s="32"/>
      <c r="G26" s="38"/>
      <c r="H26" s="29"/>
      <c r="I26" s="29"/>
      <c r="J26" s="24"/>
      <c r="K26" s="24"/>
      <c r="L26" s="24"/>
      <c r="M26" s="1"/>
      <c r="N26" s="1"/>
      <c r="O26" s="1"/>
      <c r="S26" s="1"/>
    </row>
    <row r="27" spans="1:20">
      <c r="A27" s="12" t="s">
        <v>68</v>
      </c>
      <c r="B27" s="16"/>
      <c r="C27" s="18"/>
      <c r="D27" s="18"/>
      <c r="E27" s="15"/>
      <c r="F27" s="32"/>
      <c r="G27" s="32"/>
      <c r="H27" s="29"/>
      <c r="I27" s="33"/>
      <c r="J27" s="24"/>
      <c r="K27" s="24"/>
      <c r="L27" s="24"/>
      <c r="M27" s="1"/>
      <c r="N27" s="1"/>
      <c r="O27" s="1"/>
      <c r="S27" s="1"/>
    </row>
    <row r="28" spans="1:20">
      <c r="A28" s="12" t="s">
        <v>60</v>
      </c>
      <c r="B28" s="16">
        <v>1558.52</v>
      </c>
      <c r="C28" s="39"/>
      <c r="D28" s="39"/>
      <c r="E28" s="16"/>
      <c r="F28" s="32"/>
      <c r="G28" s="32"/>
      <c r="H28" s="29"/>
      <c r="I28" s="33"/>
      <c r="J28" s="24"/>
      <c r="K28" s="24"/>
      <c r="L28" s="24"/>
      <c r="M28" s="1"/>
      <c r="N28" s="1"/>
      <c r="O28" s="1"/>
      <c r="S28" s="1"/>
    </row>
    <row r="29" spans="1:20">
      <c r="A29" s="12" t="s">
        <v>61</v>
      </c>
      <c r="B29" s="16">
        <v>10719.53</v>
      </c>
      <c r="C29" s="39"/>
      <c r="D29" s="39"/>
      <c r="E29" s="16"/>
      <c r="F29" s="32"/>
      <c r="G29" s="38"/>
      <c r="H29" s="29"/>
      <c r="I29" s="33"/>
      <c r="J29" s="24"/>
      <c r="K29" s="24"/>
      <c r="L29" s="24"/>
      <c r="M29" s="1"/>
      <c r="N29" s="1"/>
      <c r="O29" s="1"/>
    </row>
    <row r="30" spans="1:20">
      <c r="A30" s="12" t="s">
        <v>67</v>
      </c>
      <c r="B30" s="16"/>
      <c r="C30" s="39"/>
      <c r="D30" s="39"/>
      <c r="E30" s="16"/>
      <c r="F30" s="32"/>
      <c r="G30" s="38"/>
      <c r="H30" s="29"/>
      <c r="I30" s="33"/>
      <c r="J30" s="24"/>
      <c r="K30" s="24"/>
      <c r="L30" s="24"/>
      <c r="M30" s="1"/>
      <c r="N30" s="1"/>
      <c r="O30" s="1"/>
    </row>
    <row r="31" spans="1:20">
      <c r="A31" s="25" t="s">
        <v>42</v>
      </c>
      <c r="B31" s="26">
        <f>SUM(B9:B30)</f>
        <v>259790.41999999995</v>
      </c>
      <c r="C31" s="27"/>
      <c r="D31" s="27"/>
      <c r="E31" s="26">
        <f>SUM(E9:E29)</f>
        <v>936762.17999999993</v>
      </c>
      <c r="F31" s="38"/>
      <c r="G31" s="38"/>
      <c r="H31" s="29"/>
      <c r="I31" s="33"/>
      <c r="J31" s="24"/>
      <c r="K31" s="24"/>
      <c r="L31" s="24"/>
      <c r="M31" s="1"/>
      <c r="N31" s="1"/>
      <c r="O31" s="1"/>
    </row>
    <row r="32" spans="1:20">
      <c r="A32" s="19"/>
      <c r="B32" s="20"/>
      <c r="C32" s="24"/>
      <c r="D32" s="24"/>
      <c r="E32" s="20"/>
      <c r="F32" s="38"/>
      <c r="G32" s="38"/>
      <c r="H32" s="38"/>
      <c r="I32" s="32"/>
      <c r="J32" s="1"/>
      <c r="K32" s="1"/>
      <c r="L32" s="1"/>
      <c r="M32" s="1"/>
      <c r="N32" s="1"/>
      <c r="O32" s="1"/>
    </row>
    <row r="33" spans="1:21">
      <c r="A33" s="19"/>
      <c r="B33" s="20"/>
      <c r="C33" s="24"/>
      <c r="D33" s="24"/>
      <c r="E33" s="20"/>
      <c r="F33" s="38"/>
      <c r="G33" s="38"/>
      <c r="H33" s="38"/>
      <c r="I33" s="32"/>
      <c r="J33" s="1"/>
      <c r="K33" s="7"/>
      <c r="L33" s="7"/>
      <c r="M33" s="7"/>
      <c r="N33" s="1"/>
      <c r="O33" s="1"/>
    </row>
    <row r="34" spans="1:21">
      <c r="A34" s="8"/>
      <c r="B34" s="7"/>
      <c r="C34" s="1"/>
      <c r="D34" s="1"/>
      <c r="E34" s="7"/>
      <c r="F34" s="38"/>
      <c r="G34" s="32"/>
      <c r="H34" s="38"/>
      <c r="I34" s="32"/>
      <c r="J34" s="1"/>
      <c r="K34" s="1"/>
      <c r="L34" s="1"/>
      <c r="M34" s="1"/>
      <c r="N34" s="1"/>
      <c r="O34" s="1"/>
    </row>
    <row r="35" spans="1:21" ht="15.75" thickBot="1">
      <c r="A35" s="8"/>
      <c r="B35" s="7"/>
      <c r="C35" s="1"/>
      <c r="D35" s="10" t="s">
        <v>43</v>
      </c>
      <c r="E35" s="11">
        <f>(B5+B31)-E31</f>
        <v>4190923.8500000006</v>
      </c>
      <c r="F35" s="38"/>
      <c r="G35" s="38"/>
      <c r="H35" s="38"/>
      <c r="I35" s="32"/>
      <c r="J35" s="1"/>
      <c r="K35" s="1"/>
      <c r="L35" s="1"/>
      <c r="M35" s="1"/>
      <c r="N35" s="1"/>
      <c r="O35" s="1"/>
    </row>
    <row r="36" spans="1:21" ht="15.75" thickTop="1">
      <c r="A36" s="8"/>
      <c r="B36" s="7"/>
      <c r="C36" s="1"/>
      <c r="D36" s="1"/>
      <c r="E36" s="1"/>
      <c r="F36" s="32"/>
      <c r="G36" s="32"/>
      <c r="H36" s="38"/>
      <c r="I36" s="32"/>
      <c r="J36" s="1"/>
      <c r="K36" s="1"/>
      <c r="L36" s="1"/>
      <c r="M36" s="1"/>
      <c r="N36" s="1"/>
      <c r="O36" s="1"/>
    </row>
    <row r="37" spans="1:21">
      <c r="A37" s="19"/>
      <c r="B37" s="20"/>
      <c r="C37" s="1"/>
      <c r="D37" s="1"/>
      <c r="E37" s="1"/>
      <c r="F37" s="32"/>
      <c r="G37" s="32"/>
      <c r="H37" s="38"/>
      <c r="I37" s="32"/>
      <c r="J37" s="1"/>
      <c r="K37" s="1"/>
      <c r="L37" s="1"/>
      <c r="M37" s="1"/>
      <c r="N37" s="1"/>
      <c r="O37" s="1"/>
    </row>
    <row r="38" spans="1:21">
      <c r="A38" s="19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>
      <c r="A39" s="19"/>
      <c r="B39" s="20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</row>
    <row r="40" spans="1:21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21">
      <c r="A41" s="1"/>
      <c r="B41" s="1"/>
      <c r="C41" s="1"/>
      <c r="D41" s="1"/>
      <c r="E41" s="1"/>
      <c r="F41" s="1"/>
      <c r="G41" s="1"/>
      <c r="H41" s="7"/>
      <c r="I41" s="1"/>
      <c r="J41" s="1"/>
      <c r="K41" s="1"/>
      <c r="L41" s="1"/>
      <c r="M41" s="1"/>
      <c r="N41" s="1"/>
      <c r="O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21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I45" s="1"/>
      <c r="J45" s="1"/>
      <c r="L45" s="1"/>
    </row>
    <row r="46" spans="1:21">
      <c r="I46" s="1"/>
      <c r="J46" s="1"/>
      <c r="L46" s="1"/>
    </row>
    <row r="47" spans="1:21">
      <c r="I47" s="1"/>
      <c r="L47" s="1"/>
    </row>
    <row r="48" spans="1:21">
      <c r="I48" s="1"/>
      <c r="L48" s="1"/>
    </row>
    <row r="49" spans="9:23">
      <c r="I49" s="1"/>
      <c r="L49" s="1"/>
    </row>
    <row r="50" spans="9:23">
      <c r="I50" s="1"/>
      <c r="L50" s="1"/>
    </row>
    <row r="51" spans="9:23">
      <c r="I51" s="1"/>
      <c r="L51" s="1"/>
    </row>
    <row r="52" spans="9:23">
      <c r="I52" s="1"/>
      <c r="L52" s="1"/>
    </row>
    <row r="53" spans="9:23">
      <c r="I53" s="1"/>
      <c r="L53" s="1"/>
    </row>
    <row r="54" spans="9:23">
      <c r="I54" s="1"/>
      <c r="L54" s="1"/>
    </row>
    <row r="55" spans="9:23">
      <c r="I55" s="1"/>
      <c r="L55" s="1"/>
    </row>
    <row r="56" spans="9:23">
      <c r="I56" s="1"/>
      <c r="L56" s="1"/>
    </row>
    <row r="57" spans="9:23">
      <c r="I57" s="1"/>
      <c r="L57" s="1"/>
    </row>
    <row r="58" spans="9:23">
      <c r="I58" s="1"/>
      <c r="L58" s="1"/>
    </row>
    <row r="59" spans="9:23">
      <c r="I59" s="1"/>
      <c r="L59" s="1"/>
    </row>
    <row r="60" spans="9:23">
      <c r="I60" s="1"/>
    </row>
    <row r="61" spans="9:23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9:23">
      <c r="I62" s="1"/>
    </row>
    <row r="63" spans="9:23">
      <c r="I63" s="1"/>
    </row>
    <row r="64" spans="9:23">
      <c r="I64" s="1"/>
    </row>
    <row r="65" spans="6:18">
      <c r="I65" s="1"/>
    </row>
    <row r="67" spans="6:18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6:18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mergeCells count="5">
    <mergeCell ref="A1:E1"/>
    <mergeCell ref="A2:E2"/>
    <mergeCell ref="A3:E3"/>
    <mergeCell ref="A7:B7"/>
    <mergeCell ref="D7:E7"/>
  </mergeCells>
  <pageMargins left="0.7" right="0.7" top="0.91" bottom="0.4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68"/>
  <sheetViews>
    <sheetView topLeftCell="A7" zoomScaleNormal="100" workbookViewId="0">
      <selection activeCell="G35" sqref="G35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12.7109375" customWidth="1"/>
    <col min="8" max="8" width="9" customWidth="1"/>
    <col min="9" max="9" width="9.85546875" customWidth="1"/>
    <col min="10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75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4190923.85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40" t="s">
        <v>0</v>
      </c>
      <c r="B8" s="40" t="s">
        <v>1</v>
      </c>
      <c r="C8" s="40"/>
      <c r="D8" s="40" t="s">
        <v>2</v>
      </c>
      <c r="E8" s="40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69671.539999999994</v>
      </c>
      <c r="C9" s="40"/>
      <c r="D9" s="40" t="s">
        <v>5</v>
      </c>
      <c r="E9" s="13">
        <v>216921.9</v>
      </c>
      <c r="F9" s="32"/>
      <c r="G9" s="38"/>
      <c r="H9" s="35"/>
      <c r="I9" s="32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>
        <v>2204.7399999999998</v>
      </c>
      <c r="C10" s="40"/>
      <c r="D10" s="40" t="s">
        <v>6</v>
      </c>
      <c r="E10" s="13">
        <v>3331.96</v>
      </c>
      <c r="F10" s="32"/>
      <c r="G10" s="29"/>
      <c r="H10" s="35"/>
      <c r="I10" s="32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>
        <v>860.51</v>
      </c>
      <c r="C11" s="40"/>
      <c r="D11" s="17" t="s">
        <v>7</v>
      </c>
      <c r="E11" s="13"/>
      <c r="F11" s="32"/>
      <c r="G11" s="29"/>
      <c r="H11" s="35"/>
      <c r="I11" s="32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50213.49</v>
      </c>
      <c r="C12" s="40"/>
      <c r="D12" s="40" t="s">
        <v>73</v>
      </c>
      <c r="E12" s="13"/>
      <c r="F12" s="32"/>
      <c r="G12" s="29"/>
      <c r="H12" s="35"/>
      <c r="I12" s="32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76</v>
      </c>
      <c r="B13" s="13">
        <v>10115.26</v>
      </c>
      <c r="C13" s="40"/>
      <c r="D13" s="17" t="s">
        <v>9</v>
      </c>
      <c r="E13" s="13">
        <v>15000</v>
      </c>
      <c r="F13" s="32"/>
      <c r="G13" s="29"/>
      <c r="H13" s="35"/>
      <c r="I13" s="32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78355.28</v>
      </c>
      <c r="C14" s="40"/>
      <c r="D14" s="40" t="s">
        <v>10</v>
      </c>
      <c r="E14" s="13">
        <v>17400</v>
      </c>
      <c r="F14" s="32"/>
      <c r="G14" s="29"/>
      <c r="H14" s="35"/>
      <c r="I14" s="32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77</v>
      </c>
      <c r="B15" s="13">
        <v>7350.12</v>
      </c>
      <c r="C15" s="40"/>
      <c r="D15" s="40" t="s">
        <v>72</v>
      </c>
      <c r="E15" s="13">
        <v>38122.339999999997</v>
      </c>
      <c r="F15" s="32"/>
      <c r="G15" s="29"/>
      <c r="H15" s="35"/>
      <c r="I15" s="32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48</v>
      </c>
      <c r="B16" s="13">
        <v>2449.6999999999998</v>
      </c>
      <c r="C16" s="40"/>
      <c r="D16" s="40" t="s">
        <v>12</v>
      </c>
      <c r="E16" s="13">
        <v>34822</v>
      </c>
      <c r="F16" s="32"/>
      <c r="G16" s="29"/>
      <c r="H16" s="35"/>
      <c r="I16" s="32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56</v>
      </c>
      <c r="B17" s="13">
        <v>2188.64</v>
      </c>
      <c r="C17" s="40"/>
      <c r="D17" s="17" t="s">
        <v>13</v>
      </c>
      <c r="E17" s="13">
        <v>15299.04</v>
      </c>
      <c r="F17" s="32"/>
      <c r="G17" s="29"/>
      <c r="H17" s="35"/>
      <c r="I17" s="32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32</v>
      </c>
      <c r="B18" s="13">
        <v>7581.2</v>
      </c>
      <c r="C18" s="40"/>
      <c r="D18" s="17" t="s">
        <v>14</v>
      </c>
      <c r="E18" s="13">
        <v>7914.39</v>
      </c>
      <c r="F18" s="32"/>
      <c r="G18" s="29"/>
      <c r="H18" s="35"/>
      <c r="I18" s="32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85754.95</v>
      </c>
      <c r="C19" s="40"/>
      <c r="D19" s="40" t="s">
        <v>15</v>
      </c>
      <c r="E19" s="13"/>
      <c r="F19" s="32"/>
      <c r="G19" s="29"/>
      <c r="H19" s="35"/>
      <c r="I19" s="32"/>
      <c r="J19" s="24"/>
      <c r="K19" s="24"/>
      <c r="L19" s="24"/>
      <c r="M19" s="1"/>
      <c r="N19" s="1"/>
      <c r="O19" s="1"/>
      <c r="S19" s="1"/>
    </row>
    <row r="20" spans="1:20">
      <c r="A20" s="12" t="s">
        <v>57</v>
      </c>
      <c r="B20" s="13">
        <v>18711.240000000002</v>
      </c>
      <c r="C20" s="40"/>
      <c r="D20" s="40" t="s">
        <v>16</v>
      </c>
      <c r="E20" s="13">
        <v>132616.35999999999</v>
      </c>
      <c r="F20" s="32"/>
      <c r="G20" s="29"/>
      <c r="H20" s="35"/>
      <c r="I20" s="32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>
        <v>3937.7</v>
      </c>
      <c r="C21" s="40"/>
      <c r="D21" s="40" t="s">
        <v>50</v>
      </c>
      <c r="E21" s="13">
        <v>2800</v>
      </c>
      <c r="F21" s="32"/>
      <c r="G21" s="29"/>
      <c r="H21" s="35"/>
      <c r="I21" s="32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6">
        <v>1063.29</v>
      </c>
      <c r="C22" s="40"/>
      <c r="D22" s="40" t="s">
        <v>18</v>
      </c>
      <c r="E22" s="13">
        <v>1645.12</v>
      </c>
      <c r="F22" s="32"/>
      <c r="G22" s="29"/>
      <c r="H22" s="29"/>
      <c r="I22" s="32"/>
      <c r="J22" s="24"/>
      <c r="K22" s="24"/>
      <c r="L22" s="24"/>
      <c r="M22" s="1"/>
      <c r="N22" s="1"/>
      <c r="O22" s="1"/>
      <c r="S22" s="1"/>
    </row>
    <row r="23" spans="1:20">
      <c r="A23" s="12" t="s">
        <v>63</v>
      </c>
      <c r="B23" s="7">
        <v>21559.46</v>
      </c>
      <c r="C23" s="40"/>
      <c r="D23" s="40" t="s">
        <v>38</v>
      </c>
      <c r="E23" s="13">
        <v>37121.47</v>
      </c>
      <c r="F23" s="32"/>
      <c r="G23" s="29"/>
      <c r="H23" s="32"/>
      <c r="I23" s="33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73014.929999999993</v>
      </c>
      <c r="C24" s="40"/>
      <c r="D24" s="40"/>
      <c r="E24" s="13"/>
      <c r="F24" s="32"/>
      <c r="G24" s="32"/>
      <c r="H24" s="29"/>
      <c r="I24" s="33"/>
      <c r="J24" s="33"/>
      <c r="K24" s="24"/>
      <c r="L24" s="24"/>
      <c r="M24" s="1"/>
      <c r="N24" s="1"/>
      <c r="O24" s="1"/>
      <c r="S24" s="1"/>
    </row>
    <row r="25" spans="1:20">
      <c r="A25" s="12" t="s">
        <v>52</v>
      </c>
      <c r="B25" s="13"/>
      <c r="C25" s="40"/>
      <c r="D25" s="40"/>
      <c r="E25" s="16"/>
      <c r="F25" s="32"/>
      <c r="G25" s="32"/>
      <c r="H25" s="37"/>
      <c r="I25" s="33"/>
      <c r="J25" s="24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4215.2</v>
      </c>
      <c r="C26" s="18"/>
      <c r="D26" s="18"/>
      <c r="E26" s="15"/>
      <c r="F26" s="32"/>
      <c r="G26" s="38"/>
      <c r="H26" s="29"/>
      <c r="I26" s="29"/>
      <c r="J26" s="24"/>
      <c r="K26" s="24"/>
      <c r="L26" s="24"/>
      <c r="M26" s="1"/>
      <c r="N26" s="1"/>
      <c r="O26" s="1"/>
      <c r="S26" s="1"/>
    </row>
    <row r="27" spans="1:20">
      <c r="A27" s="12" t="s">
        <v>68</v>
      </c>
      <c r="B27" s="16">
        <v>2121.4699999999998</v>
      </c>
      <c r="C27" s="18"/>
      <c r="D27" s="18"/>
      <c r="E27" s="15"/>
      <c r="F27" s="32"/>
      <c r="G27" s="32"/>
      <c r="H27" s="29"/>
      <c r="I27" s="33"/>
      <c r="J27" s="24"/>
      <c r="K27" s="24"/>
      <c r="L27" s="24"/>
      <c r="M27" s="1"/>
      <c r="N27" s="1"/>
      <c r="O27" s="1"/>
      <c r="S27" s="1"/>
    </row>
    <row r="28" spans="1:20">
      <c r="A28" s="12" t="s">
        <v>60</v>
      </c>
      <c r="B28" s="16">
        <v>1429.6</v>
      </c>
      <c r="C28" s="40"/>
      <c r="D28" s="40"/>
      <c r="E28" s="16"/>
      <c r="F28" s="32"/>
      <c r="G28" s="32"/>
      <c r="H28" s="29"/>
      <c r="I28" s="33"/>
      <c r="J28" s="24"/>
      <c r="K28" s="24"/>
      <c r="L28" s="24"/>
      <c r="M28" s="1"/>
      <c r="N28" s="1"/>
      <c r="O28" s="1"/>
      <c r="S28" s="1"/>
    </row>
    <row r="29" spans="1:20">
      <c r="A29" s="12" t="s">
        <v>61</v>
      </c>
      <c r="B29" s="16">
        <v>20261.32</v>
      </c>
      <c r="C29" s="40"/>
      <c r="D29" s="40"/>
      <c r="E29" s="16"/>
      <c r="F29" s="32"/>
      <c r="G29" s="38"/>
      <c r="H29" s="29"/>
      <c r="I29" s="33"/>
      <c r="J29" s="24"/>
      <c r="K29" s="24"/>
      <c r="L29" s="24"/>
      <c r="M29" s="1"/>
      <c r="N29" s="1"/>
      <c r="O29" s="1"/>
    </row>
    <row r="30" spans="1:20">
      <c r="A30" s="12" t="s">
        <v>78</v>
      </c>
      <c r="B30" s="16">
        <v>133100</v>
      </c>
      <c r="C30" s="40"/>
      <c r="D30" s="40"/>
      <c r="E30" s="16"/>
      <c r="F30" s="32"/>
      <c r="G30" s="38"/>
      <c r="H30" s="29"/>
      <c r="I30" s="33"/>
      <c r="J30" s="24"/>
      <c r="K30" s="24"/>
      <c r="L30" s="24"/>
      <c r="M30" s="1"/>
      <c r="N30" s="1"/>
      <c r="O30" s="1"/>
    </row>
    <row r="31" spans="1:20">
      <c r="A31" s="25" t="s">
        <v>42</v>
      </c>
      <c r="B31" s="26">
        <f>SUM(B9:B30)</f>
        <v>596159.64</v>
      </c>
      <c r="C31" s="27"/>
      <c r="D31" s="27"/>
      <c r="E31" s="26">
        <f>SUM(E9:E29)</f>
        <v>522994.57999999996</v>
      </c>
      <c r="F31" s="38"/>
      <c r="G31" s="38"/>
      <c r="H31" s="29"/>
      <c r="I31" s="33"/>
      <c r="J31" s="24"/>
      <c r="K31" s="24"/>
      <c r="L31" s="24"/>
      <c r="M31" s="1"/>
      <c r="N31" s="1"/>
      <c r="O31" s="1"/>
    </row>
    <row r="32" spans="1:20">
      <c r="A32" s="19"/>
      <c r="B32" s="20"/>
      <c r="C32" s="24"/>
      <c r="D32" s="24"/>
      <c r="E32" s="20"/>
      <c r="F32" s="38"/>
      <c r="G32" s="38"/>
      <c r="H32" s="38"/>
      <c r="I32" s="32"/>
      <c r="J32" s="1"/>
      <c r="K32" s="1"/>
      <c r="L32" s="1"/>
      <c r="M32" s="1"/>
      <c r="N32" s="1"/>
      <c r="O32" s="1"/>
    </row>
    <row r="33" spans="1:21">
      <c r="A33" s="19"/>
      <c r="B33" s="20"/>
      <c r="C33" s="24"/>
      <c r="D33" s="24"/>
      <c r="E33" s="20"/>
      <c r="F33" s="38"/>
      <c r="G33" s="38"/>
      <c r="H33" s="38"/>
      <c r="I33" s="32"/>
      <c r="J33" s="1"/>
      <c r="K33" s="7"/>
      <c r="L33" s="7"/>
      <c r="M33" s="7"/>
      <c r="N33" s="1"/>
      <c r="O33" s="1"/>
    </row>
    <row r="34" spans="1:21">
      <c r="A34" s="8"/>
      <c r="B34" s="7"/>
      <c r="C34" s="1"/>
      <c r="D34" s="1"/>
      <c r="E34" s="7"/>
      <c r="F34" s="38"/>
      <c r="G34" s="32"/>
      <c r="H34" s="38"/>
      <c r="I34" s="32"/>
      <c r="J34" s="1"/>
      <c r="K34" s="1"/>
      <c r="L34" s="1"/>
      <c r="M34" s="1"/>
      <c r="N34" s="1"/>
      <c r="O34" s="1"/>
    </row>
    <row r="35" spans="1:21" ht="15.75" thickBot="1">
      <c r="A35" s="8"/>
      <c r="B35" s="7"/>
      <c r="C35" s="1"/>
      <c r="D35" s="10" t="s">
        <v>43</v>
      </c>
      <c r="E35" s="11">
        <f>(B5+B31)-E31</f>
        <v>4264088.91</v>
      </c>
      <c r="F35" s="38"/>
      <c r="G35" s="38"/>
      <c r="H35" s="38"/>
      <c r="I35" s="32"/>
      <c r="J35" s="1"/>
      <c r="K35" s="1"/>
      <c r="L35" s="1"/>
      <c r="M35" s="1"/>
      <c r="N35" s="1"/>
      <c r="O35" s="1"/>
    </row>
    <row r="36" spans="1:21" ht="15.75" thickTop="1">
      <c r="A36" s="8"/>
      <c r="B36" s="7"/>
      <c r="C36" s="1"/>
      <c r="D36" s="1"/>
      <c r="E36" s="1"/>
      <c r="F36" s="32"/>
      <c r="G36" s="32"/>
      <c r="H36" s="38"/>
      <c r="I36" s="32"/>
      <c r="J36" s="1"/>
      <c r="K36" s="1"/>
      <c r="L36" s="1"/>
      <c r="M36" s="1"/>
      <c r="N36" s="1"/>
      <c r="O36" s="1"/>
    </row>
    <row r="37" spans="1:21">
      <c r="A37" s="19"/>
      <c r="B37" s="20"/>
      <c r="C37" s="1"/>
      <c r="D37" s="1"/>
      <c r="E37" s="1"/>
      <c r="F37" s="32"/>
      <c r="G37" s="32"/>
      <c r="H37" s="38"/>
      <c r="I37" s="32"/>
      <c r="J37" s="1"/>
      <c r="K37" s="1"/>
      <c r="L37" s="1"/>
      <c r="M37" s="1"/>
      <c r="N37" s="1"/>
      <c r="O37" s="1"/>
    </row>
    <row r="38" spans="1:21">
      <c r="A38" s="19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>
      <c r="A39" s="19"/>
      <c r="B39" s="20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</row>
    <row r="40" spans="1:21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21">
      <c r="A41" s="1"/>
      <c r="B41" s="1"/>
      <c r="C41" s="1"/>
      <c r="D41" s="1"/>
      <c r="E41" s="1"/>
      <c r="F41" s="1"/>
      <c r="G41" s="1"/>
      <c r="H41" s="7"/>
      <c r="I41" s="1"/>
      <c r="J41" s="1"/>
      <c r="K41" s="1"/>
      <c r="L41" s="1"/>
      <c r="M41" s="1"/>
      <c r="N41" s="1"/>
      <c r="O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21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I45" s="1"/>
      <c r="J45" s="1"/>
      <c r="L45" s="1"/>
    </row>
    <row r="46" spans="1:21">
      <c r="I46" s="1"/>
      <c r="J46" s="1"/>
      <c r="L46" s="1"/>
    </row>
    <row r="47" spans="1:21">
      <c r="I47" s="1"/>
      <c r="L47" s="1"/>
    </row>
    <row r="48" spans="1:21">
      <c r="I48" s="1"/>
      <c r="L48" s="1"/>
    </row>
    <row r="49" spans="9:23">
      <c r="I49" s="1"/>
      <c r="L49" s="1"/>
    </row>
    <row r="50" spans="9:23">
      <c r="I50" s="1"/>
      <c r="L50" s="1"/>
    </row>
    <row r="51" spans="9:23">
      <c r="I51" s="1"/>
      <c r="L51" s="1"/>
    </row>
    <row r="52" spans="9:23">
      <c r="I52" s="1"/>
      <c r="L52" s="1"/>
    </row>
    <row r="53" spans="9:23">
      <c r="I53" s="1"/>
      <c r="L53" s="1"/>
    </row>
    <row r="54" spans="9:23">
      <c r="I54" s="1"/>
      <c r="L54" s="1"/>
    </row>
    <row r="55" spans="9:23">
      <c r="I55" s="1"/>
      <c r="L55" s="1"/>
    </row>
    <row r="56" spans="9:23">
      <c r="I56" s="1"/>
      <c r="L56" s="1"/>
    </row>
    <row r="57" spans="9:23">
      <c r="I57" s="1"/>
      <c r="L57" s="1"/>
    </row>
    <row r="58" spans="9:23">
      <c r="I58" s="1"/>
      <c r="L58" s="1"/>
    </row>
    <row r="59" spans="9:23">
      <c r="I59" s="1"/>
      <c r="L59" s="1"/>
    </row>
    <row r="60" spans="9:23">
      <c r="I60" s="1"/>
    </row>
    <row r="61" spans="9:23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9:23">
      <c r="I62" s="1"/>
    </row>
    <row r="63" spans="9:23">
      <c r="I63" s="1"/>
    </row>
    <row r="64" spans="9:23">
      <c r="I64" s="1"/>
    </row>
    <row r="65" spans="6:18">
      <c r="I65" s="1"/>
    </row>
    <row r="67" spans="6:18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6:18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mergeCells count="5">
    <mergeCell ref="A1:E1"/>
    <mergeCell ref="A2:E2"/>
    <mergeCell ref="A3:E3"/>
    <mergeCell ref="A7:B7"/>
    <mergeCell ref="D7:E7"/>
  </mergeCells>
  <pageMargins left="0.7" right="0.7" top="0.91" bottom="0.4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69"/>
  <sheetViews>
    <sheetView topLeftCell="A19" zoomScaleNormal="100" workbookViewId="0">
      <selection activeCell="G19" sqref="G19"/>
    </sheetView>
  </sheetViews>
  <sheetFormatPr baseColWidth="10" defaultRowHeight="15"/>
  <cols>
    <col min="1" max="1" width="23.28515625" customWidth="1"/>
    <col min="3" max="3" width="4.85546875" customWidth="1"/>
    <col min="4" max="4" width="34.7109375" customWidth="1"/>
    <col min="7" max="7" width="12.7109375" customWidth="1"/>
    <col min="8" max="8" width="9" customWidth="1"/>
    <col min="9" max="9" width="9.85546875" customWidth="1"/>
    <col min="10" max="10" width="10.7109375" customWidth="1"/>
    <col min="11" max="11" width="8.5703125" customWidth="1"/>
    <col min="12" max="12" width="8.42578125" customWidth="1"/>
    <col min="13" max="13" width="9.140625" customWidth="1"/>
    <col min="14" max="15" width="8.85546875" customWidth="1"/>
    <col min="16" max="16" width="8.42578125" customWidth="1"/>
    <col min="17" max="17" width="8" customWidth="1"/>
    <col min="18" max="18" width="9.7109375" customWidth="1"/>
    <col min="19" max="19" width="8.5703125" customWidth="1"/>
    <col min="20" max="20" width="8.85546875" customWidth="1"/>
  </cols>
  <sheetData>
    <row r="1" spans="1:23">
      <c r="A1" s="57" t="s">
        <v>21</v>
      </c>
      <c r="B1" s="57"/>
      <c r="C1" s="57"/>
      <c r="D1" s="57"/>
      <c r="E1" s="57"/>
      <c r="F1" s="32"/>
      <c r="G1" s="32"/>
      <c r="H1" s="32"/>
      <c r="I1" s="32"/>
      <c r="J1" s="1"/>
      <c r="K1" s="1"/>
      <c r="L1" s="1"/>
      <c r="M1" s="1"/>
      <c r="N1" s="1"/>
    </row>
    <row r="2" spans="1:23">
      <c r="A2" s="57" t="s">
        <v>22</v>
      </c>
      <c r="B2" s="57"/>
      <c r="C2" s="57"/>
      <c r="D2" s="57"/>
      <c r="E2" s="57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A3" s="57" t="s">
        <v>79</v>
      </c>
      <c r="B3" s="57"/>
      <c r="C3" s="57"/>
      <c r="D3" s="57"/>
      <c r="E3" s="57"/>
      <c r="F3" s="32"/>
      <c r="G3" s="34"/>
      <c r="H3" s="34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>
      <c r="A4" s="5" t="s">
        <v>19</v>
      </c>
      <c r="B4" s="5">
        <v>808806916</v>
      </c>
      <c r="C4" s="5"/>
      <c r="D4" s="5"/>
      <c r="F4" s="32"/>
      <c r="G4" s="34"/>
      <c r="H4" s="34"/>
      <c r="I4" s="32"/>
      <c r="J4" s="1"/>
      <c r="K4" s="1"/>
      <c r="L4" s="1"/>
      <c r="M4" s="1"/>
      <c r="N4" s="1"/>
      <c r="O4" s="1"/>
      <c r="P4" s="1"/>
      <c r="Q4" s="1"/>
      <c r="R4" s="1"/>
      <c r="T4" s="1"/>
    </row>
    <row r="5" spans="1:23">
      <c r="A5" s="5" t="s">
        <v>20</v>
      </c>
      <c r="B5" s="6">
        <v>4264088.91</v>
      </c>
      <c r="C5" s="5"/>
      <c r="D5" s="5"/>
      <c r="F5" s="32"/>
      <c r="G5" s="34"/>
      <c r="H5" s="34"/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F6" s="32"/>
      <c r="G6" s="34"/>
      <c r="H6" s="34"/>
      <c r="I6" s="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4" t="s">
        <v>3</v>
      </c>
      <c r="B7" s="55"/>
      <c r="C7" s="4"/>
      <c r="D7" s="56" t="s">
        <v>4</v>
      </c>
      <c r="E7" s="56"/>
      <c r="F7" s="32"/>
      <c r="G7" s="34"/>
      <c r="H7" s="34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>
      <c r="A8" s="41" t="s">
        <v>0</v>
      </c>
      <c r="B8" s="41" t="s">
        <v>1</v>
      </c>
      <c r="C8" s="41"/>
      <c r="D8" s="41" t="s">
        <v>2</v>
      </c>
      <c r="E8" s="41" t="s">
        <v>1</v>
      </c>
      <c r="F8" s="32"/>
      <c r="G8" s="34"/>
      <c r="H8" s="36"/>
      <c r="I8" s="32"/>
      <c r="J8" s="24"/>
      <c r="K8" s="24"/>
      <c r="L8" s="24"/>
      <c r="M8" s="1"/>
      <c r="N8" s="1"/>
      <c r="O8" s="1"/>
      <c r="Q8" s="1"/>
      <c r="R8" s="1"/>
      <c r="S8" s="1"/>
      <c r="T8" s="1"/>
    </row>
    <row r="9" spans="1:23">
      <c r="A9" s="12" t="s">
        <v>24</v>
      </c>
      <c r="B9" s="13">
        <v>78519.39</v>
      </c>
      <c r="C9" s="41"/>
      <c r="D9" s="41" t="s">
        <v>5</v>
      </c>
      <c r="E9" s="13">
        <v>248297.14</v>
      </c>
      <c r="F9" s="32"/>
      <c r="G9" s="38"/>
      <c r="H9" s="35"/>
      <c r="I9" s="38"/>
      <c r="J9" s="24"/>
      <c r="K9" s="24"/>
      <c r="L9" s="24"/>
      <c r="M9" s="1"/>
      <c r="N9" s="1"/>
      <c r="O9" s="1"/>
      <c r="Q9" s="1"/>
      <c r="R9" s="1"/>
      <c r="S9" s="1"/>
      <c r="T9" s="1"/>
    </row>
    <row r="10" spans="1:23">
      <c r="A10" s="12" t="s">
        <v>25</v>
      </c>
      <c r="B10" s="13">
        <v>290.95</v>
      </c>
      <c r="C10" s="41"/>
      <c r="D10" s="41" t="s">
        <v>6</v>
      </c>
      <c r="E10" s="44">
        <v>1420.33</v>
      </c>
      <c r="F10" s="32"/>
      <c r="G10" s="29"/>
      <c r="H10" s="35"/>
      <c r="I10" s="32"/>
      <c r="J10" s="24"/>
      <c r="K10" s="24"/>
      <c r="L10" s="24"/>
      <c r="M10" s="1"/>
      <c r="N10" s="1"/>
      <c r="O10" s="1"/>
      <c r="R10" s="1"/>
      <c r="S10" s="1"/>
      <c r="T10" s="1"/>
    </row>
    <row r="11" spans="1:23" ht="23.25">
      <c r="A11" s="12" t="s">
        <v>26</v>
      </c>
      <c r="B11" s="13"/>
      <c r="C11" s="41"/>
      <c r="D11" s="17" t="s">
        <v>7</v>
      </c>
      <c r="E11" s="44">
        <v>6680.39</v>
      </c>
      <c r="F11" s="32"/>
      <c r="G11" s="29"/>
      <c r="H11" s="35"/>
      <c r="I11" s="32"/>
      <c r="J11" s="24"/>
      <c r="K11" s="24"/>
      <c r="L11" s="24"/>
      <c r="M11" s="1"/>
      <c r="N11" s="1"/>
      <c r="O11" s="1"/>
      <c r="R11" s="1"/>
      <c r="S11" s="1"/>
      <c r="T11" s="1"/>
    </row>
    <row r="12" spans="1:23">
      <c r="A12" s="12" t="s">
        <v>27</v>
      </c>
      <c r="B12" s="13">
        <v>1285.78</v>
      </c>
      <c r="C12" s="41"/>
      <c r="D12" s="41" t="s">
        <v>73</v>
      </c>
      <c r="E12" s="44"/>
      <c r="F12" s="32"/>
      <c r="G12" s="29"/>
      <c r="H12" s="35"/>
      <c r="I12" s="32"/>
      <c r="J12" s="24"/>
      <c r="K12" s="24"/>
      <c r="L12" s="24"/>
      <c r="M12" s="1"/>
      <c r="N12" s="1"/>
      <c r="O12" s="1"/>
      <c r="R12" s="1"/>
      <c r="S12" s="1"/>
      <c r="T12" s="1"/>
    </row>
    <row r="13" spans="1:23" ht="23.25">
      <c r="A13" s="12" t="s">
        <v>76</v>
      </c>
      <c r="B13" s="13"/>
      <c r="C13" s="41"/>
      <c r="D13" s="17" t="s">
        <v>9</v>
      </c>
      <c r="E13" s="44">
        <v>15000</v>
      </c>
      <c r="F13" s="32"/>
      <c r="G13" s="29"/>
      <c r="H13" s="35"/>
      <c r="I13" s="38"/>
      <c r="J13" s="24"/>
      <c r="K13" s="24"/>
      <c r="L13" s="24"/>
      <c r="M13" s="1"/>
      <c r="N13" s="1"/>
      <c r="O13" s="1"/>
      <c r="R13" s="1"/>
      <c r="S13" s="1"/>
      <c r="T13" s="1"/>
    </row>
    <row r="14" spans="1:23">
      <c r="A14" s="12" t="s">
        <v>29</v>
      </c>
      <c r="B14" s="13">
        <v>34166.870000000003</v>
      </c>
      <c r="C14" s="41"/>
      <c r="D14" s="41" t="s">
        <v>10</v>
      </c>
      <c r="E14" s="44">
        <v>8584</v>
      </c>
      <c r="F14" s="32"/>
      <c r="G14" s="29"/>
      <c r="H14" s="35"/>
      <c r="I14" s="32"/>
      <c r="J14" s="24"/>
      <c r="K14" s="24"/>
      <c r="L14" s="24"/>
      <c r="M14" s="1"/>
      <c r="N14" s="1"/>
      <c r="O14" s="1"/>
      <c r="R14" s="1"/>
      <c r="S14" s="1"/>
      <c r="T14" s="1"/>
    </row>
    <row r="15" spans="1:23">
      <c r="A15" s="12" t="s">
        <v>77</v>
      </c>
      <c r="B15" s="13">
        <v>21645.86</v>
      </c>
      <c r="C15" s="41"/>
      <c r="D15" s="41" t="s">
        <v>72</v>
      </c>
      <c r="E15" s="44"/>
      <c r="F15" s="32"/>
      <c r="G15" s="29"/>
      <c r="H15" s="35"/>
      <c r="I15" s="32"/>
      <c r="J15" s="24"/>
      <c r="K15" s="24"/>
      <c r="L15" s="24"/>
      <c r="M15" s="1"/>
      <c r="N15" s="1"/>
      <c r="O15" s="1"/>
      <c r="R15" s="1"/>
      <c r="S15" s="1"/>
      <c r="T15" s="1"/>
    </row>
    <row r="16" spans="1:23">
      <c r="A16" s="12" t="s">
        <v>48</v>
      </c>
      <c r="B16" s="13">
        <v>6803.72</v>
      </c>
      <c r="C16" s="41"/>
      <c r="D16" s="41" t="s">
        <v>12</v>
      </c>
      <c r="E16" s="44">
        <v>32176</v>
      </c>
      <c r="F16" s="32"/>
      <c r="G16" s="29"/>
      <c r="H16" s="35"/>
      <c r="I16" s="32"/>
      <c r="J16" s="24"/>
      <c r="K16" s="24"/>
      <c r="L16" s="24"/>
      <c r="M16" s="1"/>
      <c r="N16" s="1"/>
      <c r="O16" s="1"/>
      <c r="S16" s="1"/>
      <c r="T16" s="1"/>
    </row>
    <row r="17" spans="1:20" ht="23.25">
      <c r="A17" s="12" t="s">
        <v>56</v>
      </c>
      <c r="B17" s="13">
        <v>15942.63</v>
      </c>
      <c r="C17" s="41"/>
      <c r="D17" s="17" t="s">
        <v>13</v>
      </c>
      <c r="E17" s="44"/>
      <c r="F17" s="32"/>
      <c r="G17" s="29"/>
      <c r="H17" s="35"/>
      <c r="I17" s="32"/>
      <c r="J17" s="24"/>
      <c r="K17" s="24"/>
      <c r="L17" s="24"/>
      <c r="M17" s="1"/>
      <c r="N17" s="1"/>
      <c r="O17" s="1"/>
      <c r="S17" s="1"/>
      <c r="T17" s="1"/>
    </row>
    <row r="18" spans="1:20" ht="23.25">
      <c r="A18" s="12" t="s">
        <v>32</v>
      </c>
      <c r="B18" s="13">
        <v>8696.9</v>
      </c>
      <c r="C18" s="41"/>
      <c r="D18" s="17" t="s">
        <v>14</v>
      </c>
      <c r="E18" s="44">
        <v>43144.2</v>
      </c>
      <c r="F18" s="32"/>
      <c r="G18" s="29"/>
      <c r="H18" s="35"/>
      <c r="I18" s="32"/>
      <c r="J18" s="24"/>
      <c r="K18" s="24"/>
      <c r="L18" s="24"/>
      <c r="M18" s="1"/>
      <c r="N18" s="1"/>
      <c r="O18" s="1"/>
      <c r="S18" s="1"/>
    </row>
    <row r="19" spans="1:20">
      <c r="A19" s="12" t="s">
        <v>45</v>
      </c>
      <c r="B19" s="13">
        <v>104192.26</v>
      </c>
      <c r="C19" s="41"/>
      <c r="D19" s="41" t="s">
        <v>15</v>
      </c>
      <c r="E19" s="44">
        <v>42625</v>
      </c>
      <c r="F19" s="32"/>
      <c r="G19" s="29"/>
      <c r="H19" s="35"/>
      <c r="I19" s="32"/>
      <c r="J19" s="24"/>
      <c r="K19" s="24"/>
      <c r="L19" s="24"/>
      <c r="M19" s="1"/>
      <c r="N19" s="1"/>
      <c r="O19" s="1"/>
      <c r="S19" s="1"/>
    </row>
    <row r="20" spans="1:20">
      <c r="A20" s="12" t="s">
        <v>57</v>
      </c>
      <c r="B20" s="13">
        <v>2209.52</v>
      </c>
      <c r="C20" s="41"/>
      <c r="D20" s="41" t="s">
        <v>16</v>
      </c>
      <c r="E20" s="44">
        <v>263715.08</v>
      </c>
      <c r="F20" s="32"/>
      <c r="G20" s="29"/>
      <c r="H20" s="35"/>
      <c r="I20" s="32"/>
      <c r="J20" s="24"/>
      <c r="K20" s="24"/>
      <c r="L20" s="24"/>
      <c r="M20" s="1"/>
      <c r="N20" s="1"/>
      <c r="O20" s="1"/>
      <c r="S20" s="1"/>
    </row>
    <row r="21" spans="1:20">
      <c r="A21" s="12" t="s">
        <v>55</v>
      </c>
      <c r="B21" s="13">
        <v>45440.18</v>
      </c>
      <c r="C21" s="41"/>
      <c r="D21" s="41" t="s">
        <v>50</v>
      </c>
      <c r="E21" s="44"/>
      <c r="F21" s="32"/>
      <c r="G21" s="29"/>
      <c r="H21" s="35"/>
      <c r="I21" s="32"/>
      <c r="J21" s="24"/>
      <c r="K21" s="24"/>
      <c r="L21" s="24"/>
      <c r="M21" s="1"/>
      <c r="N21" s="1"/>
      <c r="O21" s="1"/>
      <c r="S21" s="1"/>
    </row>
    <row r="22" spans="1:20">
      <c r="A22" s="12" t="s">
        <v>47</v>
      </c>
      <c r="B22" s="16"/>
      <c r="C22" s="41"/>
      <c r="D22" s="41" t="s">
        <v>18</v>
      </c>
      <c r="E22" s="44">
        <v>1863.18</v>
      </c>
      <c r="F22" s="32"/>
      <c r="G22" s="29"/>
      <c r="H22" s="29"/>
      <c r="I22" s="32"/>
      <c r="J22" s="24"/>
      <c r="K22" s="24"/>
      <c r="L22" s="24"/>
      <c r="M22" s="1"/>
      <c r="N22" s="1"/>
      <c r="O22" s="1"/>
      <c r="S22" s="1"/>
    </row>
    <row r="23" spans="1:20">
      <c r="A23" s="12" t="s">
        <v>63</v>
      </c>
      <c r="B23" s="38">
        <v>12732</v>
      </c>
      <c r="C23" s="41"/>
      <c r="D23" s="41" t="s">
        <v>38</v>
      </c>
      <c r="E23" s="13"/>
      <c r="F23" s="32"/>
      <c r="G23" s="29"/>
      <c r="H23" s="32"/>
      <c r="I23" s="33"/>
      <c r="J23" s="24"/>
      <c r="K23" s="24"/>
      <c r="L23" s="24"/>
      <c r="M23" s="1"/>
      <c r="N23" s="1"/>
      <c r="O23" s="1"/>
      <c r="S23" s="1"/>
    </row>
    <row r="24" spans="1:20">
      <c r="A24" s="12" t="s">
        <v>58</v>
      </c>
      <c r="B24" s="13">
        <v>11071.83</v>
      </c>
      <c r="C24" s="41"/>
      <c r="D24" s="41"/>
      <c r="E24" s="13"/>
      <c r="F24" s="32"/>
      <c r="G24" s="32"/>
      <c r="H24" s="29"/>
      <c r="I24" s="33"/>
      <c r="J24" s="33"/>
      <c r="K24" s="24"/>
      <c r="L24" s="24"/>
      <c r="M24" s="1"/>
      <c r="N24" s="1"/>
      <c r="O24" s="1"/>
      <c r="S24" s="1"/>
    </row>
    <row r="25" spans="1:20">
      <c r="A25" s="12" t="s">
        <v>52</v>
      </c>
      <c r="B25" s="13">
        <v>211.13</v>
      </c>
      <c r="C25" s="41"/>
      <c r="D25" s="41"/>
      <c r="E25" s="16"/>
      <c r="F25" s="32"/>
      <c r="G25" s="32"/>
      <c r="H25" s="37"/>
      <c r="I25" s="33"/>
      <c r="J25" s="24"/>
      <c r="K25" s="24"/>
      <c r="L25" s="24"/>
      <c r="M25" s="1"/>
      <c r="N25" s="1"/>
      <c r="O25" s="1"/>
      <c r="S25" s="1"/>
    </row>
    <row r="26" spans="1:20">
      <c r="A26" s="12" t="s">
        <v>34</v>
      </c>
      <c r="B26" s="16">
        <v>8224.9699999999993</v>
      </c>
      <c r="C26" s="18"/>
      <c r="D26" s="18"/>
      <c r="E26" s="15"/>
      <c r="F26" s="32"/>
      <c r="G26" s="38"/>
      <c r="H26" s="29"/>
      <c r="I26" s="29"/>
      <c r="J26" s="24"/>
      <c r="K26" s="24"/>
      <c r="L26" s="24"/>
      <c r="M26" s="1"/>
      <c r="N26" s="1"/>
      <c r="O26" s="1"/>
      <c r="S26" s="1"/>
    </row>
    <row r="27" spans="1:20">
      <c r="A27" s="12" t="s">
        <v>80</v>
      </c>
      <c r="B27" s="16">
        <v>9047.32</v>
      </c>
      <c r="C27" s="18"/>
      <c r="D27" s="18"/>
      <c r="E27" s="15"/>
      <c r="F27" s="32"/>
      <c r="G27" s="38"/>
      <c r="H27" s="29"/>
      <c r="I27" s="29"/>
      <c r="J27" s="24"/>
      <c r="K27" s="24"/>
      <c r="L27" s="24"/>
      <c r="M27" s="1"/>
      <c r="N27" s="1"/>
      <c r="O27" s="1"/>
      <c r="S27" s="1"/>
    </row>
    <row r="28" spans="1:20">
      <c r="A28" s="12" t="s">
        <v>68</v>
      </c>
      <c r="B28" s="16"/>
      <c r="C28" s="18"/>
      <c r="D28" s="18"/>
      <c r="E28" s="15"/>
      <c r="F28" s="32"/>
      <c r="G28" s="32"/>
      <c r="H28" s="29"/>
      <c r="I28" s="33"/>
      <c r="J28" s="24"/>
      <c r="K28" s="24"/>
      <c r="L28" s="24"/>
      <c r="M28" s="1"/>
      <c r="N28" s="1"/>
      <c r="O28" s="1"/>
      <c r="S28" s="1"/>
    </row>
    <row r="29" spans="1:20">
      <c r="A29" s="12" t="s">
        <v>60</v>
      </c>
      <c r="B29" s="16">
        <v>1366.14</v>
      </c>
      <c r="C29" s="41"/>
      <c r="D29" s="41"/>
      <c r="E29" s="16"/>
      <c r="F29" s="32"/>
      <c r="G29" s="32"/>
      <c r="H29" s="29"/>
      <c r="I29" s="33"/>
      <c r="J29" s="24"/>
      <c r="K29" s="24"/>
      <c r="L29" s="24"/>
      <c r="M29" s="1"/>
      <c r="N29" s="1"/>
      <c r="O29" s="1"/>
      <c r="S29" s="1"/>
    </row>
    <row r="30" spans="1:20">
      <c r="A30" s="12" t="s">
        <v>61</v>
      </c>
      <c r="B30" s="16">
        <v>20478.5</v>
      </c>
      <c r="C30" s="41"/>
      <c r="D30" s="41"/>
      <c r="E30" s="16"/>
      <c r="F30" s="32"/>
      <c r="G30" s="38"/>
      <c r="H30" s="29"/>
      <c r="I30" s="33"/>
      <c r="J30" s="24"/>
      <c r="K30" s="24"/>
      <c r="L30" s="24"/>
      <c r="M30" s="1"/>
      <c r="N30" s="1"/>
      <c r="O30" s="1"/>
    </row>
    <row r="31" spans="1:20">
      <c r="A31" s="12" t="s">
        <v>78</v>
      </c>
      <c r="B31" s="16"/>
      <c r="C31" s="41"/>
      <c r="D31" s="41"/>
      <c r="E31" s="16"/>
      <c r="F31" s="32"/>
      <c r="G31" s="38"/>
      <c r="H31" s="29"/>
      <c r="I31" s="33"/>
      <c r="J31" s="24"/>
      <c r="K31" s="24"/>
      <c r="L31" s="24"/>
      <c r="M31" s="1"/>
      <c r="N31" s="1"/>
      <c r="O31" s="1"/>
    </row>
    <row r="32" spans="1:20">
      <c r="A32" s="25" t="s">
        <v>42</v>
      </c>
      <c r="B32" s="26">
        <f>SUM(B9:B31)</f>
        <v>382325.95</v>
      </c>
      <c r="C32" s="27"/>
      <c r="D32" s="27"/>
      <c r="E32" s="26">
        <f>SUM(E9:E30)</f>
        <v>663505.32000000007</v>
      </c>
      <c r="F32" s="38"/>
      <c r="G32" s="38"/>
      <c r="H32" s="29"/>
      <c r="I32" s="33"/>
      <c r="J32" s="24"/>
      <c r="K32" s="24"/>
      <c r="L32" s="24"/>
      <c r="M32" s="1"/>
      <c r="N32" s="1"/>
      <c r="O32" s="1"/>
    </row>
    <row r="33" spans="1:21">
      <c r="A33" s="19"/>
      <c r="B33" s="20"/>
      <c r="C33" s="24"/>
      <c r="D33" s="24"/>
      <c r="E33" s="20"/>
      <c r="F33" s="38"/>
      <c r="G33" s="38"/>
      <c r="H33" s="38"/>
      <c r="I33" s="32"/>
      <c r="J33" s="1"/>
      <c r="K33" s="1"/>
      <c r="L33" s="1"/>
      <c r="M33" s="1"/>
      <c r="N33" s="1"/>
      <c r="O33" s="1"/>
    </row>
    <row r="34" spans="1:21">
      <c r="A34" s="19"/>
      <c r="B34" s="20"/>
      <c r="C34" s="24"/>
      <c r="D34" s="24"/>
      <c r="E34" s="20"/>
      <c r="F34" s="38"/>
      <c r="G34" s="38"/>
      <c r="H34" s="38"/>
      <c r="I34" s="32"/>
      <c r="J34" s="1"/>
      <c r="K34" s="7"/>
      <c r="L34" s="7"/>
      <c r="M34" s="7"/>
      <c r="N34" s="1"/>
      <c r="O34" s="1"/>
    </row>
    <row r="35" spans="1:21">
      <c r="A35" s="42"/>
      <c r="B35" s="7"/>
      <c r="C35" s="1"/>
      <c r="D35" s="1"/>
      <c r="E35" s="7"/>
      <c r="F35" s="38"/>
      <c r="G35" s="32"/>
      <c r="H35" s="38"/>
      <c r="I35" s="32"/>
      <c r="J35" s="1"/>
      <c r="K35" s="1"/>
      <c r="L35" s="1"/>
      <c r="M35" s="1"/>
      <c r="N35" s="1"/>
      <c r="O35" s="1"/>
    </row>
    <row r="36" spans="1:21" ht="15.75" thickBot="1">
      <c r="A36" s="42"/>
      <c r="B36" s="7"/>
      <c r="C36" s="1"/>
      <c r="D36" s="10" t="s">
        <v>43</v>
      </c>
      <c r="E36" s="11">
        <f>(B5+B32)-E32</f>
        <v>3982909.54</v>
      </c>
      <c r="F36" s="38"/>
      <c r="G36" s="38"/>
      <c r="H36" s="38"/>
      <c r="I36" s="32"/>
      <c r="J36" s="1"/>
      <c r="K36" s="1"/>
      <c r="L36" s="1"/>
      <c r="M36" s="1"/>
      <c r="N36" s="1"/>
      <c r="O36" s="1"/>
    </row>
    <row r="37" spans="1:21" ht="15.75" thickTop="1">
      <c r="A37" s="42"/>
      <c r="B37" s="7"/>
      <c r="C37" s="1"/>
      <c r="D37" s="1"/>
      <c r="E37" s="1"/>
      <c r="F37" s="32"/>
      <c r="G37" s="32"/>
      <c r="H37" s="38"/>
      <c r="I37" s="32"/>
      <c r="J37" s="1"/>
      <c r="K37" s="1"/>
      <c r="L37" s="1"/>
      <c r="M37" s="1"/>
      <c r="N37" s="1"/>
      <c r="O37" s="1"/>
    </row>
    <row r="38" spans="1:21">
      <c r="A38" s="19"/>
      <c r="B38" s="20"/>
      <c r="C38" s="1"/>
      <c r="D38" s="1"/>
      <c r="E38" s="7"/>
      <c r="F38" s="32"/>
      <c r="G38" s="32"/>
      <c r="H38" s="38"/>
      <c r="I38" s="32"/>
      <c r="J38" s="1"/>
      <c r="K38" s="1"/>
      <c r="L38" s="1"/>
      <c r="M38" s="1"/>
      <c r="N38" s="1"/>
      <c r="O38" s="1"/>
    </row>
    <row r="39" spans="1:21">
      <c r="A39" s="19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21">
      <c r="A40" s="19"/>
      <c r="B40" s="20"/>
      <c r="C40" s="1"/>
      <c r="D40" s="1"/>
      <c r="E40" s="1"/>
      <c r="F40" s="1"/>
      <c r="G40" s="1"/>
      <c r="H40" s="7"/>
      <c r="I40" s="1"/>
      <c r="J40" s="1"/>
      <c r="K40" s="1"/>
      <c r="L40" s="1"/>
      <c r="M40" s="1"/>
      <c r="N40" s="1"/>
      <c r="O40" s="1"/>
    </row>
    <row r="41" spans="1:21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21">
      <c r="A42" s="1"/>
      <c r="B42" s="1"/>
      <c r="C42" s="1"/>
      <c r="D42" s="1"/>
      <c r="E42" s="1"/>
      <c r="F42" s="1"/>
      <c r="G42" s="1"/>
      <c r="H42" s="7"/>
      <c r="I42" s="1"/>
      <c r="J42" s="1"/>
      <c r="K42" s="1"/>
      <c r="L42" s="1"/>
      <c r="M42" s="1"/>
      <c r="N42" s="1"/>
      <c r="O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1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I46" s="1"/>
      <c r="J46" s="1"/>
      <c r="L46" s="1"/>
    </row>
    <row r="47" spans="1:21">
      <c r="J47" s="1"/>
      <c r="L47" s="1"/>
    </row>
    <row r="48" spans="1:21">
      <c r="L48" s="1"/>
    </row>
    <row r="49" spans="6:23">
      <c r="L49" s="1"/>
    </row>
    <row r="50" spans="6:23">
      <c r="L50" s="1"/>
    </row>
    <row r="51" spans="6:23">
      <c r="L51" s="1"/>
    </row>
    <row r="52" spans="6:23">
      <c r="L52" s="1"/>
    </row>
    <row r="53" spans="6:23">
      <c r="L53" s="1"/>
    </row>
    <row r="54" spans="6:23">
      <c r="L54" s="1"/>
    </row>
    <row r="55" spans="6:23">
      <c r="I55" s="1"/>
      <c r="L55" s="1"/>
    </row>
    <row r="56" spans="6:23">
      <c r="I56" s="1"/>
      <c r="L56" s="1"/>
    </row>
    <row r="57" spans="6:23">
      <c r="I57" s="1"/>
      <c r="L57" s="1"/>
    </row>
    <row r="58" spans="6:23">
      <c r="I58" s="1"/>
      <c r="L58" s="1"/>
    </row>
    <row r="59" spans="6:23">
      <c r="I59" s="1"/>
      <c r="L59" s="1"/>
    </row>
    <row r="60" spans="6:23">
      <c r="I60" s="1"/>
      <c r="L60" s="1"/>
    </row>
    <row r="61" spans="6:23">
      <c r="F61" s="43"/>
      <c r="G61" s="43"/>
      <c r="H61" s="43"/>
      <c r="I61" s="43"/>
      <c r="J61" s="43"/>
    </row>
    <row r="62" spans="6:23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6:23">
      <c r="I63" s="1"/>
    </row>
    <row r="64" spans="6:23">
      <c r="I64" s="1"/>
    </row>
    <row r="65" spans="6:18">
      <c r="I65" s="1"/>
    </row>
    <row r="66" spans="6:18">
      <c r="I66" s="1"/>
    </row>
    <row r="68" spans="6:18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6:18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</sheetData>
  <mergeCells count="5">
    <mergeCell ref="A1:E1"/>
    <mergeCell ref="A2:E2"/>
    <mergeCell ref="A3:E3"/>
    <mergeCell ref="A7:B7"/>
    <mergeCell ref="D7:E7"/>
  </mergeCells>
  <pageMargins left="0.7" right="0.7" top="0.91" bottom="0.4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</vt:lpstr>
      <vt:lpstr>MZO</vt:lpstr>
      <vt:lpstr>ABRIL</vt:lpstr>
      <vt:lpstr>MAYO</vt:lpstr>
      <vt:lpstr>JUNIO</vt:lpstr>
      <vt:lpstr>JULIO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2015-01-20T16:00:48Z</cp:lastPrinted>
  <dcterms:created xsi:type="dcterms:W3CDTF">2014-03-18T15:43:02Z</dcterms:created>
  <dcterms:modified xsi:type="dcterms:W3CDTF">2015-01-20T19:56:52Z</dcterms:modified>
</cp:coreProperties>
</file>